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\"/>
    </mc:Choice>
  </mc:AlternateContent>
  <bookViews>
    <workbookView xWindow="-15" yWindow="45" windowWidth="12000" windowHeight="9435"/>
  </bookViews>
  <sheets>
    <sheet name="Instructions " sheetId="20" r:id="rId1"/>
    <sheet name="Design Hazard Categories " sheetId="15" r:id="rId2"/>
    <sheet name="Risk Register" sheetId="9" r:id="rId3"/>
    <sheet name="lists" sheetId="11" state="hidden" r:id="rId4"/>
    <sheet name="DLF Risk &amp; Compliance summ" sheetId="17" state="hidden" r:id="rId5"/>
    <sheet name="FIOA Risk&amp;Compliance regis sum" sheetId="19" state="hidden" r:id="rId6"/>
  </sheets>
  <externalReferences>
    <externalReference r:id="rId7"/>
  </externalReferences>
  <definedNames>
    <definedName name="category" localSheetId="1">[1]lists!$H$2:$H$7</definedName>
    <definedName name="category">lists!$H$2:$H$7</definedName>
    <definedName name="controlrating" localSheetId="1">[1]lists!$E$2:$F$7</definedName>
    <definedName name="controlrating">lists!$E$2:$F$7</definedName>
    <definedName name="controlrating2" localSheetId="1">[1]lists!$D$2:$E$7</definedName>
    <definedName name="controlrating2">lists!$D$2:$E$7</definedName>
    <definedName name="controls" localSheetId="1">[1]lists!$E$2:$E$7</definedName>
    <definedName name="controls">lists!$E$2:$E$7</definedName>
    <definedName name="impact">lists!$J$30:$K$35</definedName>
    <definedName name="impact2" localSheetId="1">[1]lists!$K$30:$M$35</definedName>
    <definedName name="impact2">lists!$K$30:$M$35</definedName>
    <definedName name="impact3" localSheetId="1">[1]lists!$M$30:$N$35</definedName>
    <definedName name="impact3">lists!$M$30:$N$35</definedName>
    <definedName name="impactname" localSheetId="1">[1]lists!$K$30:$K$35</definedName>
    <definedName name="impactname">lists!$K$30:$K$35</definedName>
    <definedName name="inherent">lists!$B$34:$G$38</definedName>
    <definedName name="likelihood" localSheetId="1">[1]lists!$B$2:$B$6</definedName>
    <definedName name="likelihood">lists!$B$2:$B$6</definedName>
    <definedName name="likelihood2" localSheetId="1">[1]lists!$B$2:$C$6</definedName>
    <definedName name="likelihood2">lists!$B$2:$C$6</definedName>
    <definedName name="live">lists!$AB$30:$AB$33</definedName>
    <definedName name="_xlnm.Print_Area" localSheetId="1">'Design Hazard Categories '!$B$1:$H$24</definedName>
    <definedName name="_xlnm.Print_Titles" localSheetId="4">'DLF Risk &amp; Compliance summ'!$1:$5</definedName>
    <definedName name="_xlnm.Print_Titles" localSheetId="5">'FIOA Risk&amp;Compliance regis sum'!$1:$5</definedName>
    <definedName name="_xlnm.Print_Titles" localSheetId="2">'Risk Register'!$1:$4</definedName>
    <definedName name="rating">lists!$K$2:$P$6</definedName>
    <definedName name="rating2">lists!$M$2:$N$6</definedName>
    <definedName name="rating3" localSheetId="1">[1]lists!$M$2:$M$6</definedName>
    <definedName name="rating3">lists!$M$2:$M$6</definedName>
    <definedName name="Residualrisk" localSheetId="1">[1]lists!$L$2:$M$6</definedName>
    <definedName name="Residualrisk">lists!$L$2:$M$6</definedName>
    <definedName name="RISK" localSheetId="1">[1]lists!$A$17:$Z$22</definedName>
    <definedName name="RISK">lists!$A$17:$Z$22</definedName>
    <definedName name="status" localSheetId="1">[1]lists!$R$29:$R$33</definedName>
    <definedName name="status">lists!$R$29:$R$33</definedName>
    <definedName name="teqsa">lists!$V$30:$V$37</definedName>
  </definedNames>
  <calcPr calcId="152511"/>
</workbook>
</file>

<file path=xl/calcChain.xml><?xml version="1.0" encoding="utf-8"?>
<calcChain xmlns="http://schemas.openxmlformats.org/spreadsheetml/2006/main">
  <c r="R86" i="19" l="1"/>
  <c r="M86" i="19"/>
  <c r="I86" i="19"/>
  <c r="J86" i="19"/>
  <c r="N86" i="19" s="1"/>
  <c r="R81" i="19"/>
  <c r="M81" i="19"/>
  <c r="I81" i="19"/>
  <c r="J81" i="19"/>
  <c r="R76" i="19"/>
  <c r="M76" i="19"/>
  <c r="I76" i="19"/>
  <c r="J76" i="19"/>
  <c r="N76" i="19" s="1"/>
  <c r="R71" i="19"/>
  <c r="M71" i="19"/>
  <c r="I71" i="19"/>
  <c r="J71" i="19"/>
  <c r="N71" i="19" s="1"/>
  <c r="R66" i="19"/>
  <c r="M66" i="19"/>
  <c r="I66" i="19"/>
  <c r="J66" i="19" s="1"/>
  <c r="R61" i="19"/>
  <c r="M61" i="19"/>
  <c r="I61" i="19"/>
  <c r="J61" i="19" s="1"/>
  <c r="R56" i="19"/>
  <c r="M56" i="19"/>
  <c r="I56" i="19"/>
  <c r="J56" i="19" s="1"/>
  <c r="I53" i="19"/>
  <c r="I52" i="19"/>
  <c r="R51" i="19"/>
  <c r="M51" i="19"/>
  <c r="I51" i="19"/>
  <c r="J51" i="19" s="1"/>
  <c r="I48" i="19"/>
  <c r="I47" i="19"/>
  <c r="R46" i="19"/>
  <c r="M46" i="19"/>
  <c r="N46" i="19" s="1"/>
  <c r="I46" i="19"/>
  <c r="J46" i="19"/>
  <c r="I42" i="19"/>
  <c r="R41" i="19"/>
  <c r="M41" i="19"/>
  <c r="I41" i="19"/>
  <c r="J41" i="19"/>
  <c r="N41" i="19" s="1"/>
  <c r="I37" i="19"/>
  <c r="I34" i="19"/>
  <c r="I33" i="19"/>
  <c r="I32" i="19"/>
  <c r="N81" i="19"/>
  <c r="S81" i="19" s="1"/>
  <c r="T81" i="19" s="1"/>
  <c r="K81" i="19"/>
  <c r="K46" i="19"/>
  <c r="R13" i="17"/>
  <c r="M13" i="17"/>
  <c r="I13" i="17"/>
  <c r="R15" i="17"/>
  <c r="M15" i="17"/>
  <c r="I15" i="17"/>
  <c r="J15" i="17" s="1"/>
  <c r="R14" i="17"/>
  <c r="M12" i="17"/>
  <c r="I12" i="17"/>
  <c r="R12" i="17"/>
  <c r="M8" i="17"/>
  <c r="I8" i="17"/>
  <c r="J8" i="17" s="1"/>
  <c r="R8" i="17"/>
  <c r="M6" i="17"/>
  <c r="I6" i="17"/>
  <c r="R7" i="17"/>
  <c r="M9" i="17"/>
  <c r="N9" i="17" s="1"/>
  <c r="I9" i="17"/>
  <c r="R9" i="17"/>
  <c r="M11" i="17"/>
  <c r="I11" i="17"/>
  <c r="J11" i="17" s="1"/>
  <c r="R11" i="17"/>
  <c r="M7" i="17"/>
  <c r="I7" i="17"/>
  <c r="J7" i="17" s="1"/>
  <c r="R6" i="17"/>
  <c r="M14" i="17"/>
  <c r="I14" i="17"/>
  <c r="R10" i="17"/>
  <c r="M10" i="17"/>
  <c r="I10" i="17"/>
  <c r="J10" i="17" s="1"/>
  <c r="J14" i="17"/>
  <c r="K14" i="17" s="1"/>
  <c r="J13" i="17"/>
  <c r="K13" i="17" s="1"/>
  <c r="J6" i="17"/>
  <c r="K6" i="17" s="1"/>
  <c r="N6" i="17"/>
  <c r="S6" i="17" s="1"/>
  <c r="T6" i="17" s="1"/>
  <c r="J12" i="17"/>
  <c r="N12" i="17" s="1"/>
  <c r="J9" i="17"/>
  <c r="K9" i="17" s="1"/>
  <c r="N14" i="17"/>
  <c r="S14" i="17" s="1"/>
  <c r="T14" i="17" s="1"/>
  <c r="O14" i="17"/>
  <c r="N7" i="17" l="1"/>
  <c r="K7" i="17"/>
  <c r="S71" i="19"/>
  <c r="T71" i="19" s="1"/>
  <c r="O71" i="19"/>
  <c r="N10" i="17"/>
  <c r="K10" i="17"/>
  <c r="K15" i="17"/>
  <c r="N15" i="17"/>
  <c r="N51" i="19"/>
  <c r="K51" i="19"/>
  <c r="N61" i="19"/>
  <c r="K61" i="19"/>
  <c r="N11" i="17"/>
  <c r="K11" i="17"/>
  <c r="N8" i="17"/>
  <c r="K8" i="17"/>
  <c r="O76" i="19"/>
  <c r="S76" i="19"/>
  <c r="T76" i="19" s="1"/>
  <c r="O86" i="19"/>
  <c r="S86" i="19"/>
  <c r="T86" i="19" s="1"/>
  <c r="S12" i="17"/>
  <c r="T12" i="17" s="1"/>
  <c r="O12" i="17"/>
  <c r="N66" i="19"/>
  <c r="K66" i="19"/>
  <c r="S46" i="19"/>
  <c r="T46" i="19" s="1"/>
  <c r="O46" i="19"/>
  <c r="S9" i="17"/>
  <c r="T9" i="17" s="1"/>
  <c r="O9" i="17"/>
  <c r="S41" i="19"/>
  <c r="T41" i="19" s="1"/>
  <c r="O41" i="19"/>
  <c r="K56" i="19"/>
  <c r="N56" i="19"/>
  <c r="O6" i="17"/>
  <c r="K41" i="19"/>
  <c r="O81" i="19"/>
  <c r="K71" i="19"/>
  <c r="K76" i="19"/>
  <c r="K86" i="19"/>
  <c r="N13" i="17"/>
  <c r="K12" i="17"/>
  <c r="S61" i="19" l="1"/>
  <c r="T61" i="19" s="1"/>
  <c r="O61" i="19"/>
  <c r="O51" i="19"/>
  <c r="S51" i="19"/>
  <c r="T51" i="19" s="1"/>
  <c r="O7" i="17"/>
  <c r="S7" i="17"/>
  <c r="T7" i="17" s="1"/>
  <c r="S56" i="19"/>
  <c r="T56" i="19" s="1"/>
  <c r="O56" i="19"/>
  <c r="S15" i="17"/>
  <c r="T15" i="17" s="1"/>
  <c r="O15" i="17"/>
  <c r="O13" i="17"/>
  <c r="S13" i="17"/>
  <c r="T13" i="17" s="1"/>
  <c r="S66" i="19"/>
  <c r="T66" i="19" s="1"/>
  <c r="O66" i="19"/>
  <c r="O8" i="17"/>
  <c r="S8" i="17"/>
  <c r="T8" i="17" s="1"/>
  <c r="S11" i="17"/>
  <c r="T11" i="17" s="1"/>
  <c r="O11" i="17"/>
  <c r="O10" i="17"/>
  <c r="S10" i="17"/>
  <c r="T10" i="17" s="1"/>
</calcChain>
</file>

<file path=xl/comments1.xml><?xml version="1.0" encoding="utf-8"?>
<comments xmlns="http://schemas.openxmlformats.org/spreadsheetml/2006/main">
  <authors>
    <author>Pegasus</author>
  </authors>
  <commentList>
    <comment ref="K29" authorId="0" shapeId="0">
      <text>
        <r>
          <rPr>
            <sz val="9"/>
            <color indexed="81"/>
            <rFont val="Tahoma"/>
            <family val="2"/>
          </rPr>
          <t xml:space="preserve">list of names only=impactname
</t>
        </r>
      </text>
    </comment>
  </commentList>
</comments>
</file>

<file path=xl/comments2.xml><?xml version="1.0" encoding="utf-8"?>
<comments xmlns="http://schemas.openxmlformats.org/spreadsheetml/2006/main">
  <authors>
    <author>Snezana Hristovska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Snezana Hristovska:</t>
        </r>
        <r>
          <rPr>
            <sz val="9"/>
            <color indexed="81"/>
            <rFont val="Tahoma"/>
            <family val="2"/>
          </rPr>
          <t xml:space="preserve">
risk title to be expanded on and clarified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Snezana Hristovska:</t>
        </r>
        <r>
          <rPr>
            <sz val="9"/>
            <color indexed="81"/>
            <rFont val="Tahoma"/>
            <family val="2"/>
          </rPr>
          <t xml:space="preserve">
controls to be added</t>
        </r>
      </text>
    </comment>
  </commentList>
</comments>
</file>

<file path=xl/sharedStrings.xml><?xml version="1.0" encoding="utf-8"?>
<sst xmlns="http://schemas.openxmlformats.org/spreadsheetml/2006/main" count="618" uniqueCount="262">
  <si>
    <t>Actions</t>
  </si>
  <si>
    <t>Possible</t>
  </si>
  <si>
    <t>Major</t>
  </si>
  <si>
    <t>Good</t>
  </si>
  <si>
    <t>High</t>
  </si>
  <si>
    <t>Medium</t>
  </si>
  <si>
    <t>Rare</t>
  </si>
  <si>
    <t>Low</t>
  </si>
  <si>
    <t>Likely</t>
  </si>
  <si>
    <t>Modest</t>
  </si>
  <si>
    <t>Substantial</t>
  </si>
  <si>
    <t>Catastrophic</t>
  </si>
  <si>
    <t>Very Good</t>
  </si>
  <si>
    <t>OHS</t>
  </si>
  <si>
    <t>Very Low</t>
  </si>
  <si>
    <t>Implications</t>
  </si>
  <si>
    <t>Optimum Rating</t>
  </si>
  <si>
    <t>University Performance</t>
  </si>
  <si>
    <t>Resource</t>
  </si>
  <si>
    <t>Target Date</t>
  </si>
  <si>
    <t>Very High</t>
  </si>
  <si>
    <t>ID</t>
  </si>
  <si>
    <t>Title</t>
  </si>
  <si>
    <t>Impact</t>
  </si>
  <si>
    <t>Likelihood Rating</t>
  </si>
  <si>
    <t>Residual Rating</t>
  </si>
  <si>
    <t>Controls</t>
  </si>
  <si>
    <t>Risk Rating Criteria</t>
  </si>
  <si>
    <t>Mitigation Strategies</t>
  </si>
  <si>
    <t>likelihood</t>
  </si>
  <si>
    <t>controls</t>
  </si>
  <si>
    <t>Almost certain</t>
  </si>
  <si>
    <t>Excellent</t>
  </si>
  <si>
    <t>VH</t>
  </si>
  <si>
    <t>H</t>
  </si>
  <si>
    <t>M</t>
  </si>
  <si>
    <t>L</t>
  </si>
  <si>
    <t>Minor</t>
  </si>
  <si>
    <t>Almost impossible</t>
  </si>
  <si>
    <t>Poor</t>
  </si>
  <si>
    <t>VL</t>
  </si>
  <si>
    <t>n/a</t>
  </si>
  <si>
    <t>No Controls</t>
  </si>
  <si>
    <t>almost certain</t>
  </si>
  <si>
    <t>likely</t>
  </si>
  <si>
    <t>possible</t>
  </si>
  <si>
    <t>rare</t>
  </si>
  <si>
    <t>almost impossible</t>
  </si>
  <si>
    <t>catastrophic</t>
  </si>
  <si>
    <t>major</t>
  </si>
  <si>
    <t>substantial</t>
  </si>
  <si>
    <t>modest</t>
  </si>
  <si>
    <t>minor</t>
  </si>
  <si>
    <t>excellent</t>
  </si>
  <si>
    <t>very good</t>
  </si>
  <si>
    <t>good</t>
  </si>
  <si>
    <t>medium</t>
  </si>
  <si>
    <t>poor</t>
  </si>
  <si>
    <t>no controls</t>
  </si>
  <si>
    <t>category</t>
  </si>
  <si>
    <t>Financial</t>
  </si>
  <si>
    <t>Environmental</t>
  </si>
  <si>
    <t>Reputation, Outrage &amp; Media</t>
  </si>
  <si>
    <t>Regulatory</t>
  </si>
  <si>
    <t>inherent risk</t>
  </si>
  <si>
    <t>controlrating2</t>
  </si>
  <si>
    <t>sort order</t>
  </si>
  <si>
    <t>value</t>
  </si>
  <si>
    <t>risk</t>
  </si>
  <si>
    <t>start</t>
  </si>
  <si>
    <t>end</t>
  </si>
  <si>
    <t>risk rating value</t>
  </si>
  <si>
    <t>highest impact rating</t>
  </si>
  <si>
    <t>likelihood rating value</t>
  </si>
  <si>
    <t>inherent rating calculation</t>
  </si>
  <si>
    <t>Overall Inherent rating</t>
  </si>
  <si>
    <t>control rating value</t>
  </si>
  <si>
    <t>residual rating value</t>
  </si>
  <si>
    <t>Impact Ratings</t>
  </si>
  <si>
    <t>Contributing Factors</t>
  </si>
  <si>
    <t>Collective Control Rating</t>
  </si>
  <si>
    <t>teqsa</t>
  </si>
  <si>
    <t>Provider standing</t>
  </si>
  <si>
    <t>Financial viability and safeguards</t>
  </si>
  <si>
    <t>Corporate and academic governance</t>
  </si>
  <si>
    <t>Management and human resources</t>
  </si>
  <si>
    <t>Responsibilities to students</t>
  </si>
  <si>
    <t>Physical and electronic resources and infrastructure</t>
  </si>
  <si>
    <t>Other</t>
  </si>
  <si>
    <t>live</t>
  </si>
  <si>
    <t>Learning</t>
  </si>
  <si>
    <t>Ideas</t>
  </si>
  <si>
    <t>Value</t>
  </si>
  <si>
    <t>Experience</t>
  </si>
  <si>
    <t/>
  </si>
  <si>
    <t>Primacy of academic quality and integrity</t>
  </si>
  <si>
    <t>Top Ranking Risk and Compliance Items</t>
  </si>
  <si>
    <t>Highest Impact rating description</t>
  </si>
  <si>
    <t>TEQSA category</t>
  </si>
  <si>
    <t>LIVE category</t>
  </si>
  <si>
    <t>Action Status
(% complete)</t>
  </si>
  <si>
    <t>Sufficient staff/resources with required skills and focus to meet new strategic directions</t>
  </si>
  <si>
    <t>Cloud Learning (high/main risk) [loss of contol of open resources]</t>
  </si>
  <si>
    <t>Loss of reputation resulting from not meeting staff/student expectations/agendas</t>
  </si>
  <si>
    <t>Risk of low staff morale as a result of transition resulting in lack of cultural shift required to meet new strategic directions</t>
  </si>
  <si>
    <t>Move from printed product to digital product (T) (move from analogue to digitial)</t>
  </si>
  <si>
    <t xml:space="preserve">Risk of industrial action </t>
  </si>
  <si>
    <t>Deakin Learning Futures</t>
  </si>
  <si>
    <t>Top Ranking Risk and Compliance Register 02/04/2012</t>
  </si>
  <si>
    <t>DLF001</t>
  </si>
  <si>
    <t>DLF002</t>
  </si>
  <si>
    <t>Defining cloud learning as an academic concept (paper) in conjuction with academic community</t>
  </si>
  <si>
    <t>DLF003</t>
  </si>
  <si>
    <t>DLF004</t>
  </si>
  <si>
    <t xml:space="preserve">Transition consultation process </t>
  </si>
  <si>
    <t xml:space="preserve">Transition consultation process  </t>
  </si>
  <si>
    <t>DLF005</t>
  </si>
  <si>
    <t>Loss of corporate knowledge (T) of staff during/resulting from transition</t>
  </si>
  <si>
    <t>Gathering of corporate intelligence from all systems (system passwords etc.)</t>
  </si>
  <si>
    <t>DLF006</t>
  </si>
  <si>
    <t>Staged Approach Plan agreed on by Faculty Management</t>
  </si>
  <si>
    <t>Sign off by Executives</t>
  </si>
  <si>
    <t>DLF007</t>
  </si>
  <si>
    <t>Wide consultation</t>
  </si>
  <si>
    <t>D2L financial sustainability (D2L go bust) (change in focus, structure,direction)
Change in focus, structure or direction of D2L adversely impacts on Deakin’s ability to provide flexible education.</t>
  </si>
  <si>
    <t>DLF008</t>
  </si>
  <si>
    <t>Monitoring</t>
  </si>
  <si>
    <t xml:space="preserve">CReaTe work stream – CD04 Education where you are implementation
</t>
  </si>
  <si>
    <t>DVC(A)</t>
  </si>
  <si>
    <t>DLF009</t>
  </si>
  <si>
    <t>Copyright Act (main) (intellectual Property)</t>
  </si>
  <si>
    <t>Breach of licence conditions</t>
  </si>
  <si>
    <t>Staff training &amp; communciation</t>
  </si>
  <si>
    <t>DLF010</t>
  </si>
  <si>
    <t>Student academic results management</t>
  </si>
  <si>
    <t>Students academic results in D2L may not be final/up to date</t>
  </si>
  <si>
    <t>D2L interface to complete transfer of student academic grades from Callista has not been implemented</t>
  </si>
  <si>
    <t>ITSD Business Analyst to analyse the business processes for 'results management'</t>
  </si>
  <si>
    <t>ITSD Business Analyst</t>
  </si>
  <si>
    <t>Callista SMS interface has been developed</t>
  </si>
  <si>
    <t>Internal Audit Unit</t>
  </si>
  <si>
    <t>Top Ranking Risk and Compliance Register 15/05/2012</t>
  </si>
  <si>
    <t>IAU001</t>
  </si>
  <si>
    <t>IAU002</t>
  </si>
  <si>
    <t>IAU003</t>
  </si>
  <si>
    <t>IAU004</t>
  </si>
  <si>
    <t>IAU005</t>
  </si>
  <si>
    <t>IAU006</t>
  </si>
  <si>
    <t>IAU007</t>
  </si>
  <si>
    <t>IAU008</t>
  </si>
  <si>
    <t>IAU009</t>
  </si>
  <si>
    <t>IAU010</t>
  </si>
  <si>
    <t>IAU014</t>
  </si>
  <si>
    <t>IAU013</t>
  </si>
  <si>
    <t>IAU012</t>
  </si>
  <si>
    <t>IAU011</t>
  </si>
  <si>
    <t>IAU015</t>
  </si>
  <si>
    <t>IAU016</t>
  </si>
  <si>
    <t>Failure to provide assurance that the University has appropriate governance, risk management and control frameworks in place</t>
  </si>
  <si>
    <t>Audit Manual including methodology being finalised</t>
  </si>
  <si>
    <t>Director, IAU</t>
  </si>
  <si>
    <t>Activities to further promote IAU (e.g. newsletter, brochure, updated website)</t>
  </si>
  <si>
    <t>Coordinate with other assuracne providers to minimise duplication in audits (i.e. VAGO, Risk &amp; Compliance)</t>
  </si>
  <si>
    <t>Failure to achieve annual audit plan</t>
  </si>
  <si>
    <t>Review success of new processes of mitgating risk</t>
  </si>
  <si>
    <t>Re-tender for 2013</t>
  </si>
  <si>
    <t>Reputational damage for IAU</t>
  </si>
  <si>
    <t>External Quality review of IAU methodlogy to encourage better practice</t>
  </si>
  <si>
    <t>IAU to develop internal Quality Assurance Program (an internal review against standards on more regular basis)</t>
  </si>
  <si>
    <t xml:space="preserve">Lack of  OHS awareness &amp; requirements </t>
  </si>
  <si>
    <t>Uncooperative/aggressive staff during audits (which may cause stress)</t>
  </si>
  <si>
    <t>Lack of local &amp; effective OHS Plan</t>
  </si>
  <si>
    <t>Develop and implement local &amp; effective OHS Plan</t>
  </si>
  <si>
    <t>Review travel policies &amp; procedures and implement any changes required</t>
  </si>
  <si>
    <t>Local workplace assessments</t>
  </si>
  <si>
    <t>include in draft audit manual the requirement to have two staff present at key meetings</t>
  </si>
  <si>
    <t>The requirement to have two staff present at key meetings</t>
  </si>
  <si>
    <t>Develop and implement manual handling training for IAU staff</t>
  </si>
  <si>
    <t>Local induction based on Deakin OHS checklist</t>
  </si>
  <si>
    <t>Lack of ITSD support for IAU applications including TeamMate</t>
  </si>
  <si>
    <t>Lack of secure storage for hardcopy files</t>
  </si>
  <si>
    <t>failure to adhere to IT security protocols</t>
  </si>
  <si>
    <t>Regular ITSD backups of information</t>
  </si>
  <si>
    <t xml:space="preserve">Local copy of TeamMate </t>
  </si>
  <si>
    <t>Hardcopy information securely kept in locked cabinets ….</t>
  </si>
  <si>
    <r>
      <t xml:space="preserve">Potential lack of integrity of IAU staff and </t>
    </r>
    <r>
      <rPr>
        <b/>
        <sz val="11"/>
        <color theme="1"/>
        <rFont val="Calibri"/>
        <family val="2"/>
        <scheme val="minor"/>
      </rPr>
      <t xml:space="preserve">GT staff </t>
    </r>
  </si>
  <si>
    <t>GT confidentiality agreement</t>
  </si>
  <si>
    <t>include backups, security, access in draft audit manual</t>
  </si>
  <si>
    <t>check with ITSD what the DR provisions are for corporate applications including TeamMate</t>
  </si>
  <si>
    <t xml:space="preserve"> Risk Register XX/XX/XXXX</t>
  </si>
  <si>
    <t>Category of hazard</t>
  </si>
  <si>
    <t>Siting of building(s) or structure(s)</t>
  </si>
  <si>
    <t>High consequence hazards</t>
  </si>
  <si>
    <t>systems of work</t>
  </si>
  <si>
    <t>Environment</t>
  </si>
  <si>
    <t xml:space="preserve">Incident Mitigation </t>
  </si>
  <si>
    <t>poor siting or lack of separation</t>
  </si>
  <si>
    <t xml:space="preserve">storage and handling of dangers goods, work with high energy hazards , biological materials </t>
  </si>
  <si>
    <t>cleaning and maintenance of building that pose a risk; inadequate pedestrian / vehicle separation; restricted access for building and plant maintenance</t>
  </si>
  <si>
    <t xml:space="preserve">Environmental conditiosn that are not part of the speciic system of work, such as inadequate entialation or lighting, welfare facilities </t>
  </si>
  <si>
    <t xml:space="preserve">inadequate egress during incident, siting of assembly areas, inadequate emergency services access </t>
  </si>
  <si>
    <t>Electrical safety</t>
  </si>
  <si>
    <t>movement of people and materials</t>
  </si>
  <si>
    <t>workign environment</t>
  </si>
  <si>
    <t>plant</t>
  </si>
  <si>
    <t>amenities and facilities</t>
  </si>
  <si>
    <t>earthworks</t>
  </si>
  <si>
    <t xml:space="preserve">structural safety </t>
  </si>
  <si>
    <t xml:space="preserve">manual tasks </t>
  </si>
  <si>
    <t>substances</t>
  </si>
  <si>
    <t>falls prevention</t>
  </si>
  <si>
    <t xml:space="preserve">specific risks </t>
  </si>
  <si>
    <t>Noise</t>
  </si>
  <si>
    <t xml:space="preserve">Other </t>
  </si>
  <si>
    <t xml:space="preserve">Title (Project phase?) </t>
  </si>
  <si>
    <t>Contributing Factors ( Description of the workplace activity ?)</t>
  </si>
  <si>
    <t>Impact (description of the hazards associated with this activity?)</t>
  </si>
  <si>
    <t>Controls (systems, training, documentation, engineering, PPE)</t>
  </si>
  <si>
    <t>Overall Inherent risk rating ?</t>
  </si>
  <si>
    <t>HIERARCHY OF CONTROLS</t>
  </si>
  <si>
    <t>Having established a level of risk for a hazard, it is then necessary to determine and implement an appropriate control</t>
  </si>
  <si>
    <t xml:space="preserve"> (or combination of controls if no single measure is sufficient). Below is a guide from most preferred to least preferred control measures.</t>
  </si>
  <si>
    <t>CHANGE THE WAY WORK IS DONE</t>
  </si>
  <si>
    <t xml:space="preserve">Insert the activity number </t>
  </si>
  <si>
    <t>Highest Impact rating (consequence) description</t>
  </si>
  <si>
    <t>Inherent rating calculation</t>
  </si>
  <si>
    <t>Control rating value</t>
  </si>
  <si>
    <t>Residual rating value</t>
  </si>
  <si>
    <t xml:space="preserve">Name the project activity phase </t>
  </si>
  <si>
    <t xml:space="preserve">Describe the activitys that will be conducted in some detail </t>
  </si>
  <si>
    <t xml:space="preserve">See the table below to identify controls Deakin risk matrix rating. </t>
  </si>
  <si>
    <r>
      <t xml:space="preserve">ELIMINATE </t>
    </r>
    <r>
      <rPr>
        <i/>
        <sz val="10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>Get rid of the hazard out of the workplace</t>
    </r>
    <r>
      <rPr>
        <i/>
        <sz val="10"/>
        <rFont val="Calibri"/>
        <family val="2"/>
        <scheme val="minor"/>
      </rPr>
      <t>.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</si>
  <si>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Redesign the work process to remove the hazard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</si>
  <si>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Redesign of the work process to eliminate exposure</t>
    </r>
  </si>
  <si>
    <r>
      <t>SUBSTITUTE</t>
    </r>
    <r>
      <rPr>
        <i/>
        <sz val="10"/>
        <rFont val="Calibri"/>
        <family val="2"/>
        <scheme val="minor"/>
      </rPr>
      <t xml:space="preserve"> - </t>
    </r>
    <r>
      <rPr>
        <sz val="10"/>
        <rFont val="Calibri"/>
        <family val="2"/>
        <scheme val="minor"/>
      </rPr>
      <t>Try to replace or change plant, substances or materials to lower the risk from the hazard.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</si>
  <si>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Consider using air-powered instead of electric powered tools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</si>
  <si>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Consider using water based paints rather than solvent based ones.</t>
    </r>
  </si>
  <si>
    <r>
      <t>Try to</t>
    </r>
    <r>
      <rPr>
        <b/>
        <sz val="10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ISOLATE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the hazard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</si>
  <si>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Insulation (i.e. sound proofing or insulation from the heat)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</si>
  <si>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Guarding on machines.</t>
    </r>
  </si>
  <si>
    <r>
      <t>ENGINEERING</t>
    </r>
    <r>
      <rPr>
        <b/>
        <sz val="10"/>
        <rFont val="Calibri"/>
        <family val="2"/>
        <scheme val="minor"/>
      </rPr>
      <t xml:space="preserve"> CONTROL </t>
    </r>
    <r>
      <rPr>
        <i/>
        <sz val="10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>Design and install equipment to counteract the hazard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</si>
  <si>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Lifting devices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</si>
  <si>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Exhaust ventilation system to extract dangerous fumes or dust.</t>
    </r>
  </si>
  <si>
    <r>
      <t>ADMINISTRATIVE</t>
    </r>
    <r>
      <rPr>
        <b/>
        <sz val="10"/>
        <rFont val="Calibri"/>
        <family val="2"/>
        <scheme val="minor"/>
      </rPr>
      <t xml:space="preserve"> CONTROL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Arrange work so people spend less time around the hazard and monitor their understanding of the hazard and the controls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</si>
  <si>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Health and safety related Training;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</si>
  <si>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Develop  SWMS for staff to follow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</si>
  <si>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Restricted access to certain work areas, i.e. confined space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</si>
  <si>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Operator certification for plant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</si>
  <si>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Job rotation.</t>
    </r>
  </si>
  <si>
    <r>
      <t>PPE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Have people wear protective equipment and clothing while near the hazard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</si>
  <si>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Is it appropriate for the staff 
       member?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</si>
  <si>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Does it control the risk for that 
       staff member?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</si>
  <si>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Does it control the risk?</t>
    </r>
  </si>
  <si>
    <r>
      <t>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 xml:space="preserve">Is the staff member informed 
       of any limitations? </t>
    </r>
  </si>
  <si>
    <r>
      <t xml:space="preserve"> »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Has the staff member been  
           given instruction and training on   
           the proper use of PPE?</t>
    </r>
  </si>
  <si>
    <t xml:space="preserve">Refer to the Deakin risk matrix </t>
  </si>
  <si>
    <t>What are they?</t>
  </si>
  <si>
    <t>ELIMINATE THE HAZARD (most preferred)</t>
  </si>
  <si>
    <t>PPE (least preferred)</t>
  </si>
  <si>
    <t xml:space="preserve">Examples </t>
  </si>
  <si>
    <t>Fire and emergency</t>
  </si>
  <si>
    <t xml:space="preserve">Instructions: Deakin Safety in Design Risk Assessment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</si>
</sst>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DE595"/>
        <bgColor indexed="64"/>
      </patternFill>
    </fill>
    <fill>
      <patternFill patternType="solid">
        <fgColor rgb="FFE6F878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 style="thin">
        <color indexed="64"/>
      </left>
      <right style="thin">
        <color theme="0"/>
      </right>
      <top style="thick">
        <color theme="0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9" fillId="9" borderId="4" applyNumberFormat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</cellStyleXfs>
  <cellXfs count="274">
    <xf numFmtId="0" fontId="0" fillId="0" borderId="0" xfId="0"/>
    <xf numFmtId="0" fontId="6" fillId="0" borderId="0" xfId="2"/>
    <xf numFmtId="0" fontId="7" fillId="0" borderId="0" xfId="2" applyFont="1"/>
    <xf numFmtId="0" fontId="6" fillId="0" borderId="0" xfId="2" applyFont="1"/>
    <xf numFmtId="0" fontId="6" fillId="0" borderId="0" xfId="2" applyAlignment="1">
      <alignment horizontal="center"/>
    </xf>
    <xf numFmtId="0" fontId="6" fillId="6" borderId="0" xfId="2" applyFill="1"/>
    <xf numFmtId="0" fontId="6" fillId="7" borderId="0" xfId="2" applyFill="1"/>
    <xf numFmtId="0" fontId="6" fillId="6" borderId="0" xfId="2" applyFont="1" applyFill="1"/>
    <xf numFmtId="0" fontId="6" fillId="7" borderId="0" xfId="2" applyFont="1" applyFill="1"/>
    <xf numFmtId="0" fontId="6" fillId="0" borderId="0" xfId="2"/>
    <xf numFmtId="0" fontId="2" fillId="0" borderId="0" xfId="0" applyFont="1"/>
    <xf numFmtId="0" fontId="2" fillId="3" borderId="0" xfId="0" applyFont="1" applyFill="1"/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5" fillId="5" borderId="8" xfId="0" applyFont="1" applyFill="1" applyBorder="1" applyAlignment="1" applyProtection="1">
      <alignment horizontal="left" vertical="top" wrapText="1"/>
    </xf>
    <xf numFmtId="0" fontId="9" fillId="9" borderId="8" xfId="3" applyBorder="1" applyAlignment="1" applyProtection="1">
      <alignment horizontal="left" vertical="top" wrapText="1"/>
    </xf>
    <xf numFmtId="0" fontId="5" fillId="5" borderId="8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13" fillId="8" borderId="10" xfId="0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/>
    </xf>
    <xf numFmtId="0" fontId="13" fillId="8" borderId="1" xfId="0" applyFont="1" applyFill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/>
    </xf>
    <xf numFmtId="0" fontId="13" fillId="8" borderId="8" xfId="0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8" borderId="1" xfId="0" applyFont="1" applyFill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/>
    </xf>
    <xf numFmtId="0" fontId="0" fillId="8" borderId="8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8" borderId="1" xfId="0" applyFill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8" borderId="8" xfId="0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3" fillId="12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13" fillId="0" borderId="10" xfId="0" applyNumberFormat="1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4" fontId="0" fillId="0" borderId="10" xfId="0" applyNumberFormat="1" applyFont="1" applyBorder="1" applyAlignment="1" applyProtection="1">
      <alignment horizontal="left" vertical="top" wrapText="1"/>
      <protection locked="0"/>
    </xf>
    <xf numFmtId="14" fontId="0" fillId="0" borderId="10" xfId="0" applyNumberForma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4" fillId="12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12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12" borderId="10" xfId="0" applyFont="1" applyFill="1" applyBorder="1" applyAlignment="1" applyProtection="1">
      <alignment horizontal="left" vertical="top" wrapText="1"/>
      <protection locked="0"/>
    </xf>
    <xf numFmtId="0" fontId="0" fillId="12" borderId="10" xfId="0" applyFill="1" applyBorder="1" applyAlignment="1" applyProtection="1">
      <alignment horizontal="left" vertical="top" wrapText="1"/>
      <protection locked="0"/>
    </xf>
    <xf numFmtId="14" fontId="0" fillId="12" borderId="10" xfId="0" applyNumberFormat="1" applyFill="1" applyBorder="1" applyAlignment="1" applyProtection="1">
      <alignment horizontal="left" vertical="top" wrapText="1"/>
      <protection locked="0"/>
    </xf>
    <xf numFmtId="0" fontId="0" fillId="12" borderId="10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18" xfId="0" applyFont="1" applyFill="1" applyBorder="1" applyAlignment="1" applyProtection="1">
      <alignment horizontal="left" vertical="top" wrapText="1"/>
      <protection locked="0"/>
    </xf>
    <xf numFmtId="0" fontId="9" fillId="9" borderId="19" xfId="3" applyBorder="1" applyAlignment="1" applyProtection="1">
      <alignment horizontal="left" vertical="top" wrapText="1"/>
    </xf>
    <xf numFmtId="0" fontId="9" fillId="9" borderId="20" xfId="3" applyBorder="1" applyAlignment="1" applyProtection="1">
      <alignment horizontal="left" vertical="top" wrapText="1"/>
    </xf>
    <xf numFmtId="0" fontId="5" fillId="5" borderId="13" xfId="0" applyFont="1" applyFill="1" applyBorder="1" applyAlignment="1" applyProtection="1">
      <alignment horizontal="left" vertical="top" wrapText="1"/>
    </xf>
    <xf numFmtId="0" fontId="5" fillId="5" borderId="14" xfId="0" applyFont="1" applyFill="1" applyBorder="1" applyAlignment="1" applyProtection="1">
      <alignment horizontal="left" vertical="top" wrapText="1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left" vertical="top"/>
    </xf>
    <xf numFmtId="0" fontId="5" fillId="5" borderId="24" xfId="0" applyFont="1" applyFill="1" applyBorder="1" applyAlignment="1" applyProtection="1">
      <alignment horizontal="left" vertical="top" wrapText="1"/>
      <protection locked="0"/>
    </xf>
    <xf numFmtId="0" fontId="5" fillId="5" borderId="2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>
      <alignment horizontal="left" vertical="top" wrapText="1"/>
    </xf>
    <xf numFmtId="0" fontId="13" fillId="8" borderId="11" xfId="0" applyFont="1" applyFill="1" applyBorder="1" applyAlignment="1" applyProtection="1">
      <alignment horizontal="left" vertical="top" wrapText="1"/>
      <protection locked="0"/>
    </xf>
    <xf numFmtId="0" fontId="14" fillId="8" borderId="11" xfId="0" applyFont="1" applyFill="1" applyBorder="1" applyAlignment="1" applyProtection="1">
      <alignment horizontal="left" vertical="top" wrapText="1"/>
      <protection locked="0"/>
    </xf>
    <xf numFmtId="0" fontId="14" fillId="8" borderId="10" xfId="0" applyFont="1" applyFill="1" applyBorder="1" applyAlignment="1" applyProtection="1">
      <alignment horizontal="left" vertical="top" wrapText="1"/>
      <protection locked="0"/>
    </xf>
    <xf numFmtId="0" fontId="13" fillId="8" borderId="10" xfId="0" applyFont="1" applyFill="1" applyBorder="1" applyAlignment="1" applyProtection="1">
      <alignment horizontal="left" vertical="top" wrapText="1"/>
      <protection locked="0"/>
    </xf>
    <xf numFmtId="0" fontId="13" fillId="8" borderId="11" xfId="0" applyFont="1" applyFill="1" applyBorder="1" applyAlignment="1" applyProtection="1">
      <alignment horizontal="left" vertical="top"/>
      <protection locked="0"/>
    </xf>
    <xf numFmtId="0" fontId="13" fillId="8" borderId="1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 applyProtection="1">
      <alignment horizontal="left" vertical="top"/>
      <protection locked="0"/>
    </xf>
    <xf numFmtId="0" fontId="13" fillId="8" borderId="26" xfId="0" applyFont="1" applyFill="1" applyBorder="1" applyAlignment="1" applyProtection="1">
      <alignment horizontal="left" vertical="top" wrapText="1"/>
      <protection locked="0"/>
    </xf>
    <xf numFmtId="0" fontId="13" fillId="8" borderId="8" xfId="0" applyFont="1" applyFill="1" applyBorder="1" applyAlignment="1" applyProtection="1">
      <alignment horizontal="left" vertical="top" wrapText="1"/>
      <protection locked="0"/>
    </xf>
    <xf numFmtId="0" fontId="13" fillId="8" borderId="26" xfId="0" applyFont="1" applyFill="1" applyBorder="1" applyAlignment="1" applyProtection="1">
      <alignment horizontal="left" vertical="top"/>
      <protection locked="0"/>
    </xf>
    <xf numFmtId="0" fontId="0" fillId="8" borderId="10" xfId="0" applyFont="1" applyFill="1" applyBorder="1" applyAlignment="1" applyProtection="1">
      <alignment horizontal="left" vertical="top" wrapText="1"/>
      <protection locked="0"/>
    </xf>
    <xf numFmtId="0" fontId="0" fillId="8" borderId="1" xfId="0" applyFont="1" applyFill="1" applyBorder="1" applyAlignment="1" applyProtection="1">
      <alignment horizontal="left" vertical="top" wrapText="1"/>
      <protection locked="0"/>
    </xf>
    <xf numFmtId="0" fontId="0" fillId="8" borderId="8" xfId="0" applyFont="1" applyFill="1" applyBorder="1" applyAlignment="1" applyProtection="1">
      <alignment horizontal="left" vertical="top" wrapText="1"/>
      <protection locked="0"/>
    </xf>
    <xf numFmtId="0" fontId="13" fillId="8" borderId="8" xfId="0" applyFont="1" applyFill="1" applyBorder="1" applyAlignment="1" applyProtection="1">
      <alignment horizontal="left" vertical="top"/>
      <protection locked="0"/>
    </xf>
    <xf numFmtId="0" fontId="13" fillId="8" borderId="10" xfId="0" applyFont="1" applyFill="1" applyBorder="1" applyAlignment="1" applyProtection="1">
      <alignment horizontal="left" vertical="top"/>
      <protection locked="0"/>
    </xf>
    <xf numFmtId="0" fontId="0" fillId="8" borderId="10" xfId="0" applyFill="1" applyBorder="1" applyAlignment="1" applyProtection="1">
      <alignment horizontal="left" vertical="top" wrapText="1"/>
      <protection locked="0"/>
    </xf>
    <xf numFmtId="0" fontId="0" fillId="8" borderId="10" xfId="0" applyFill="1" applyBorder="1" applyAlignment="1" applyProtection="1">
      <alignment horizontal="left" vertical="top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 wrapText="1"/>
      <protection locked="0"/>
    </xf>
    <xf numFmtId="0" fontId="10" fillId="8" borderId="8" xfId="4" applyFill="1" applyBorder="1" applyAlignment="1" applyProtection="1">
      <alignment horizontal="left" vertical="top"/>
      <protection locked="0"/>
    </xf>
    <xf numFmtId="0" fontId="10" fillId="8" borderId="8" xfId="4" applyFill="1" applyBorder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5" xfId="0" applyFont="1" applyFill="1" applyBorder="1" applyAlignment="1">
      <alignment horizontal="left" vertical="top" wrapText="1"/>
    </xf>
    <xf numFmtId="14" fontId="13" fillId="8" borderId="10" xfId="0" applyNumberFormat="1" applyFont="1" applyFill="1" applyBorder="1" applyAlignment="1" applyProtection="1">
      <alignment horizontal="left" vertical="top" wrapText="1"/>
      <protection locked="0"/>
    </xf>
    <xf numFmtId="0" fontId="13" fillId="8" borderId="10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8" xfId="0" applyFont="1" applyFill="1" applyBorder="1" applyAlignment="1" applyProtection="1">
      <alignment horizontal="center" vertical="center" wrapText="1"/>
      <protection locked="0"/>
    </xf>
    <xf numFmtId="14" fontId="13" fillId="8" borderId="11" xfId="0" applyNumberFormat="1" applyFont="1" applyFill="1" applyBorder="1" applyAlignment="1" applyProtection="1">
      <alignment horizontal="left" vertical="top" wrapText="1"/>
      <protection locked="0"/>
    </xf>
    <xf numFmtId="14" fontId="0" fillId="8" borderId="10" xfId="0" applyNumberFormat="1" applyFill="1" applyBorder="1" applyAlignment="1" applyProtection="1">
      <alignment horizontal="left" vertical="top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4" fontId="0" fillId="8" borderId="1" xfId="0" applyNumberFormat="1" applyFill="1" applyBorder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horizontal="left" vertical="top" wrapText="1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2" fillId="0" borderId="6" xfId="5" applyFont="1" applyFill="1" applyBorder="1" applyAlignment="1">
      <alignment horizontal="left" vertical="top" wrapText="1"/>
    </xf>
    <xf numFmtId="14" fontId="13" fillId="8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23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</xf>
    <xf numFmtId="0" fontId="13" fillId="3" borderId="8" xfId="0" applyFont="1" applyFill="1" applyBorder="1" applyAlignment="1" applyProtection="1">
      <alignment horizontal="left" vertical="top" wrapText="1"/>
    </xf>
    <xf numFmtId="0" fontId="12" fillId="4" borderId="16" xfId="0" applyFont="1" applyFill="1" applyBorder="1" applyAlignment="1" applyProtection="1">
      <alignment horizontal="left" vertical="top" wrapText="1"/>
      <protection locked="0"/>
    </xf>
    <xf numFmtId="0" fontId="12" fillId="4" borderId="17" xfId="0" applyFont="1" applyFill="1" applyBorder="1" applyAlignment="1" applyProtection="1">
      <alignment horizontal="left" vertical="top" wrapText="1"/>
      <protection locked="0"/>
    </xf>
    <xf numFmtId="0" fontId="12" fillId="4" borderId="22" xfId="0" applyFont="1" applyFill="1" applyBorder="1" applyAlignment="1" applyProtection="1">
      <alignment horizontal="left" vertical="top" wrapText="1"/>
      <protection locked="0"/>
    </xf>
    <xf numFmtId="0" fontId="12" fillId="4" borderId="21" xfId="0" applyFont="1" applyFill="1" applyBorder="1" applyAlignment="1" applyProtection="1">
      <alignment horizontal="left" vertical="top" wrapText="1"/>
      <protection locked="0"/>
    </xf>
    <xf numFmtId="0" fontId="13" fillId="3" borderId="27" xfId="0" applyFont="1" applyFill="1" applyBorder="1" applyAlignment="1" applyProtection="1">
      <alignment horizontal="left" vertical="top" wrapText="1"/>
    </xf>
    <xf numFmtId="0" fontId="13" fillId="3" borderId="28" xfId="0" applyFont="1" applyFill="1" applyBorder="1" applyAlignment="1" applyProtection="1">
      <alignment horizontal="left" vertical="top" wrapText="1"/>
    </xf>
    <xf numFmtId="0" fontId="13" fillId="3" borderId="29" xfId="0" applyFont="1" applyFill="1" applyBorder="1" applyAlignment="1" applyProtection="1">
      <alignment horizontal="left" vertical="top" wrapText="1"/>
    </xf>
    <xf numFmtId="0" fontId="13" fillId="3" borderId="27" xfId="0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 applyProtection="1">
      <alignment horizontal="left" vertical="top"/>
      <protection locked="0"/>
    </xf>
    <xf numFmtId="0" fontId="13" fillId="3" borderId="29" xfId="0" applyFont="1" applyFill="1" applyBorder="1" applyAlignment="1" applyProtection="1">
      <alignment horizontal="left" vertical="top"/>
      <protection locked="0"/>
    </xf>
    <xf numFmtId="0" fontId="13" fillId="3" borderId="27" xfId="0" applyFont="1" applyFill="1" applyBorder="1" applyAlignment="1" applyProtection="1">
      <alignment horizontal="left" vertical="top" wrapText="1"/>
      <protection locked="0"/>
    </xf>
    <xf numFmtId="0" fontId="13" fillId="3" borderId="28" xfId="0" applyFont="1" applyFill="1" applyBorder="1" applyAlignment="1" applyProtection="1">
      <alignment horizontal="left" vertical="top" wrapText="1"/>
      <protection locked="0"/>
    </xf>
    <xf numFmtId="0" fontId="13" fillId="3" borderId="29" xfId="0" applyFont="1" applyFill="1" applyBorder="1" applyAlignment="1" applyProtection="1">
      <alignment horizontal="left" vertical="top" wrapText="1"/>
      <protection locked="0"/>
    </xf>
    <xf numFmtId="0" fontId="13" fillId="2" borderId="27" xfId="0" applyFont="1" applyFill="1" applyBorder="1" applyAlignment="1" applyProtection="1">
      <alignment horizontal="left" vertical="top" wrapText="1"/>
    </xf>
    <xf numFmtId="0" fontId="13" fillId="2" borderId="28" xfId="0" applyFont="1" applyFill="1" applyBorder="1" applyAlignment="1" applyProtection="1">
      <alignment horizontal="left" vertical="top" wrapText="1"/>
    </xf>
    <xf numFmtId="0" fontId="13" fillId="2" borderId="29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/>
      <protection locked="0"/>
    </xf>
    <xf numFmtId="0" fontId="13" fillId="0" borderId="28" xfId="0" applyFont="1" applyFill="1" applyBorder="1" applyAlignment="1" applyProtection="1">
      <alignment horizontal="left" vertical="top"/>
      <protection locked="0"/>
    </xf>
    <xf numFmtId="0" fontId="13" fillId="0" borderId="29" xfId="0" applyFont="1" applyFill="1" applyBorder="1" applyAlignment="1" applyProtection="1">
      <alignment horizontal="left" vertical="top"/>
      <protection locked="0"/>
    </xf>
    <xf numFmtId="0" fontId="13" fillId="0" borderId="27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0" borderId="29" xfId="0" applyFont="1" applyFill="1" applyBorder="1" applyAlignment="1" applyProtection="1">
      <alignment horizontal="left" vertical="top" wrapText="1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/>
      <protection locked="0"/>
    </xf>
    <xf numFmtId="0" fontId="13" fillId="0" borderId="28" xfId="0" applyFont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3" fillId="0" borderId="27" xfId="0" applyFont="1" applyFill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  <protection locked="0"/>
    </xf>
    <xf numFmtId="0" fontId="13" fillId="0" borderId="29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/>
      <protection locked="0"/>
    </xf>
    <xf numFmtId="0" fontId="0" fillId="0" borderId="28" xfId="0" applyFont="1" applyBorder="1" applyAlignment="1" applyProtection="1">
      <alignment horizontal="left" vertical="top"/>
      <protection locked="0"/>
    </xf>
    <xf numFmtId="0" fontId="0" fillId="0" borderId="29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0" fillId="0" borderId="29" xfId="0" applyFont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3" fillId="0" borderId="11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</xf>
    <xf numFmtId="0" fontId="13" fillId="3" borderId="11" xfId="0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</xf>
    <xf numFmtId="0" fontId="16" fillId="2" borderId="1" xfId="3" applyFont="1" applyFill="1" applyBorder="1" applyAlignment="1" applyProtection="1">
      <alignment horizontal="center" vertical="top" wrapText="1"/>
      <protection hidden="1"/>
    </xf>
    <xf numFmtId="0" fontId="16" fillId="2" borderId="1" xfId="3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12" fillId="4" borderId="32" xfId="0" applyFont="1" applyFill="1" applyBorder="1" applyAlignment="1" applyProtection="1">
      <alignment horizontal="center" vertical="top" wrapText="1"/>
      <protection locked="0"/>
    </xf>
    <xf numFmtId="0" fontId="12" fillId="4" borderId="33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20" fillId="0" borderId="0" xfId="0" applyFont="1" applyBorder="1" applyAlignment="1">
      <alignment horizontal="center"/>
    </xf>
    <xf numFmtId="0" fontId="19" fillId="15" borderId="8" xfId="0" applyFont="1" applyFill="1" applyBorder="1" applyAlignment="1">
      <alignment horizontal="left" vertical="top" wrapText="1" indent="1"/>
    </xf>
    <xf numFmtId="0" fontId="19" fillId="15" borderId="11" xfId="0" applyFont="1" applyFill="1" applyBorder="1" applyAlignment="1">
      <alignment horizontal="left" vertical="top" wrapText="1" indent="1"/>
    </xf>
    <xf numFmtId="0" fontId="19" fillId="16" borderId="8" xfId="0" applyFont="1" applyFill="1" applyBorder="1" applyAlignment="1">
      <alignment horizontal="left" vertical="top" wrapText="1" indent="1"/>
    </xf>
    <xf numFmtId="0" fontId="19" fillId="16" borderId="11" xfId="0" applyFont="1" applyFill="1" applyBorder="1" applyAlignment="1">
      <alignment horizontal="left" vertical="top" wrapText="1" indent="1"/>
    </xf>
    <xf numFmtId="0" fontId="19" fillId="16" borderId="28" xfId="0" applyFont="1" applyFill="1" applyBorder="1" applyAlignment="1">
      <alignment horizontal="left" vertical="top" wrapText="1" indent="1"/>
    </xf>
    <xf numFmtId="0" fontId="19" fillId="13" borderId="28" xfId="0" applyFont="1" applyFill="1" applyBorder="1" applyAlignment="1">
      <alignment horizontal="left" vertical="top" wrapText="1" indent="1"/>
    </xf>
    <xf numFmtId="0" fontId="0" fillId="13" borderId="28" xfId="0" applyFont="1" applyFill="1" applyBorder="1" applyAlignment="1">
      <alignment vertical="top" wrapText="1"/>
    </xf>
    <xf numFmtId="0" fontId="0" fillId="13" borderId="1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9" fillId="0" borderId="20" xfId="0" applyFont="1" applyBorder="1" applyAlignment="1"/>
    <xf numFmtId="0" fontId="0" fillId="0" borderId="0" xfId="0" applyAlignment="1"/>
    <xf numFmtId="0" fontId="26" fillId="0" borderId="0" xfId="0" applyFont="1"/>
    <xf numFmtId="0" fontId="26" fillId="2" borderId="6" xfId="5" applyFont="1" applyFill="1" applyBorder="1" applyAlignment="1">
      <alignment horizontal="left" vertical="top" wrapText="1"/>
    </xf>
    <xf numFmtId="0" fontId="26" fillId="2" borderId="6" xfId="0" applyFont="1" applyFill="1" applyBorder="1" applyAlignment="1">
      <alignment horizontal="left" vertical="top" wrapText="1"/>
    </xf>
    <xf numFmtId="0" fontId="2" fillId="3" borderId="0" xfId="5" applyFont="1" applyFill="1" applyAlignment="1">
      <alignment horizontal="left" vertical="top" wrapText="1"/>
    </xf>
    <xf numFmtId="0" fontId="3" fillId="0" borderId="0" xfId="0" applyFont="1"/>
    <xf numFmtId="0" fontId="4" fillId="17" borderId="0" xfId="0" applyFont="1" applyFill="1"/>
    <xf numFmtId="0" fontId="21" fillId="13" borderId="31" xfId="0" applyFont="1" applyFill="1" applyBorder="1" applyAlignment="1">
      <alignment vertical="top" wrapText="1"/>
    </xf>
    <xf numFmtId="0" fontId="21" fillId="13" borderId="20" xfId="0" applyFont="1" applyFill="1" applyBorder="1" applyAlignment="1">
      <alignment vertical="top" wrapText="1"/>
    </xf>
    <xf numFmtId="0" fontId="21" fillId="13" borderId="1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top" wrapText="1"/>
    </xf>
    <xf numFmtId="0" fontId="21" fillId="13" borderId="28" xfId="0" applyFont="1" applyFill="1" applyBorder="1" applyAlignment="1">
      <alignment vertical="top" wrapText="1"/>
    </xf>
    <xf numFmtId="0" fontId="21" fillId="13" borderId="11" xfId="0" applyFont="1" applyFill="1" applyBorder="1" applyAlignment="1">
      <alignment vertical="top" wrapText="1"/>
    </xf>
    <xf numFmtId="0" fontId="19" fillId="13" borderId="28" xfId="0" applyFont="1" applyFill="1" applyBorder="1" applyAlignment="1">
      <alignment horizontal="left" vertical="top" wrapText="1"/>
    </xf>
    <xf numFmtId="0" fontId="0" fillId="13" borderId="28" xfId="0" applyFont="1" applyFill="1" applyBorder="1" applyAlignment="1">
      <alignment vertical="top" wrapText="1"/>
    </xf>
    <xf numFmtId="0" fontId="22" fillId="16" borderId="8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vertical="top" wrapText="1"/>
    </xf>
    <xf numFmtId="0" fontId="22" fillId="16" borderId="28" xfId="0" applyFont="1" applyFill="1" applyBorder="1" applyAlignment="1">
      <alignment vertical="top" wrapText="1"/>
    </xf>
    <xf numFmtId="0" fontId="22" fillId="15" borderId="8" xfId="0" applyFont="1" applyFill="1" applyBorder="1" applyAlignment="1">
      <alignment vertical="top" wrapText="1"/>
    </xf>
    <xf numFmtId="0" fontId="22" fillId="15" borderId="11" xfId="0" applyFont="1" applyFill="1" applyBorder="1" applyAlignment="1">
      <alignment vertical="top" wrapText="1"/>
    </xf>
    <xf numFmtId="0" fontId="21" fillId="16" borderId="31" xfId="0" applyFont="1" applyFill="1" applyBorder="1" applyAlignment="1">
      <alignment vertical="top" wrapText="1"/>
    </xf>
    <xf numFmtId="0" fontId="21" fillId="16" borderId="20" xfId="0" applyFont="1" applyFill="1" applyBorder="1" applyAlignment="1">
      <alignment vertical="top" wrapText="1"/>
    </xf>
    <xf numFmtId="0" fontId="21" fillId="16" borderId="15" xfId="0" applyFont="1" applyFill="1" applyBorder="1" applyAlignment="1">
      <alignment vertical="top" wrapText="1"/>
    </xf>
    <xf numFmtId="0" fontId="24" fillId="16" borderId="8" xfId="0" applyFont="1" applyFill="1" applyBorder="1" applyAlignment="1">
      <alignment vertical="top" wrapText="1"/>
    </xf>
    <xf numFmtId="0" fontId="24" fillId="16" borderId="11" xfId="0" applyFont="1" applyFill="1" applyBorder="1" applyAlignment="1">
      <alignment vertical="top" wrapText="1"/>
    </xf>
    <xf numFmtId="0" fontId="18" fillId="14" borderId="2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21" fillId="15" borderId="31" xfId="0" applyFont="1" applyFill="1" applyBorder="1" applyAlignment="1">
      <alignment vertical="top" wrapText="1"/>
    </xf>
    <xf numFmtId="0" fontId="21" fillId="15" borderId="15" xfId="0" applyFont="1" applyFill="1" applyBorder="1" applyAlignment="1">
      <alignment vertical="top" wrapText="1"/>
    </xf>
    <xf numFmtId="0" fontId="13" fillId="8" borderId="27" xfId="0" applyFont="1" applyFill="1" applyBorder="1" applyAlignment="1" applyProtection="1">
      <alignment horizontal="left" vertical="top" wrapText="1"/>
      <protection locked="0"/>
    </xf>
    <xf numFmtId="0" fontId="13" fillId="8" borderId="28" xfId="0" applyFont="1" applyFill="1" applyBorder="1" applyAlignment="1" applyProtection="1">
      <alignment horizontal="left" vertical="top" wrapText="1"/>
      <protection locked="0"/>
    </xf>
    <xf numFmtId="0" fontId="13" fillId="8" borderId="29" xfId="0" applyFont="1" applyFill="1" applyBorder="1" applyAlignment="1" applyProtection="1">
      <alignment horizontal="left" vertical="top" wrapText="1"/>
      <protection locked="0"/>
    </xf>
    <xf numFmtId="0" fontId="14" fillId="8" borderId="27" xfId="0" applyFont="1" applyFill="1" applyBorder="1" applyAlignment="1" applyProtection="1">
      <alignment horizontal="left" vertical="top" wrapText="1"/>
      <protection locked="0"/>
    </xf>
    <xf numFmtId="0" fontId="14" fillId="8" borderId="28" xfId="0" applyFont="1" applyFill="1" applyBorder="1" applyAlignment="1" applyProtection="1">
      <alignment horizontal="left" vertical="top" wrapText="1"/>
      <protection locked="0"/>
    </xf>
    <xf numFmtId="0" fontId="14" fillId="8" borderId="29" xfId="0" applyFont="1" applyFill="1" applyBorder="1" applyAlignment="1" applyProtection="1">
      <alignment horizontal="left" vertical="top" wrapText="1"/>
      <protection locked="0"/>
    </xf>
    <xf numFmtId="0" fontId="0" fillId="8" borderId="27" xfId="0" applyFill="1" applyBorder="1" applyAlignment="1" applyProtection="1">
      <alignment horizontal="left" vertical="top"/>
      <protection locked="0"/>
    </xf>
    <xf numFmtId="0" fontId="0" fillId="8" borderId="28" xfId="0" applyFill="1" applyBorder="1" applyAlignment="1" applyProtection="1">
      <alignment horizontal="left" vertical="top"/>
      <protection locked="0"/>
    </xf>
    <xf numFmtId="0" fontId="0" fillId="8" borderId="29" xfId="0" applyFill="1" applyBorder="1" applyAlignment="1" applyProtection="1">
      <alignment horizontal="left" vertical="top"/>
      <protection locked="0"/>
    </xf>
    <xf numFmtId="0" fontId="0" fillId="8" borderId="11" xfId="0" applyFill="1" applyBorder="1" applyAlignment="1" applyProtection="1">
      <alignment horizontal="left" vertical="top"/>
      <protection locked="0"/>
    </xf>
    <xf numFmtId="0" fontId="13" fillId="8" borderId="27" xfId="0" applyFont="1" applyFill="1" applyBorder="1" applyAlignment="1" applyProtection="1">
      <alignment horizontal="left" vertical="top" wrapText="1"/>
    </xf>
    <xf numFmtId="0" fontId="13" fillId="8" borderId="28" xfId="0" applyFont="1" applyFill="1" applyBorder="1" applyAlignment="1" applyProtection="1">
      <alignment horizontal="left" vertical="top" wrapText="1"/>
    </xf>
    <xf numFmtId="0" fontId="13" fillId="8" borderId="11" xfId="0" applyFont="1" applyFill="1" applyBorder="1" applyAlignment="1" applyProtection="1">
      <alignment horizontal="left" vertical="top" wrapText="1"/>
    </xf>
    <xf numFmtId="0" fontId="0" fillId="8" borderId="27" xfId="0" applyFill="1" applyBorder="1" applyAlignment="1" applyProtection="1">
      <alignment horizontal="left" vertical="top" wrapText="1"/>
      <protection locked="0"/>
    </xf>
    <xf numFmtId="0" fontId="0" fillId="8" borderId="28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13" fillId="2" borderId="27" xfId="0" applyFont="1" applyFill="1" applyBorder="1" applyAlignment="1" applyProtection="1">
      <alignment horizontal="left" vertical="top" wrapText="1"/>
    </xf>
    <xf numFmtId="0" fontId="13" fillId="2" borderId="28" xfId="0" applyFont="1" applyFill="1" applyBorder="1" applyAlignment="1" applyProtection="1">
      <alignment horizontal="left" vertical="top" wrapText="1"/>
    </xf>
    <xf numFmtId="0" fontId="13" fillId="2" borderId="29" xfId="0" applyFont="1" applyFill="1" applyBorder="1" applyAlignment="1" applyProtection="1">
      <alignment horizontal="left" vertical="top" wrapText="1"/>
    </xf>
    <xf numFmtId="0" fontId="13" fillId="8" borderId="29" xfId="0" applyFont="1" applyFill="1" applyBorder="1" applyAlignment="1" applyProtection="1">
      <alignment horizontal="left" vertical="top" wrapText="1"/>
    </xf>
    <xf numFmtId="0" fontId="0" fillId="8" borderId="29" xfId="0" applyFill="1" applyBorder="1" applyAlignment="1" applyProtection="1">
      <alignment horizontal="left" vertical="top" wrapText="1"/>
      <protection locked="0"/>
    </xf>
    <xf numFmtId="0" fontId="0" fillId="8" borderId="27" xfId="0" applyFont="1" applyFill="1" applyBorder="1" applyAlignment="1" applyProtection="1">
      <alignment horizontal="left" vertical="top"/>
      <protection locked="0"/>
    </xf>
    <xf numFmtId="0" fontId="0" fillId="8" borderId="28" xfId="0" applyFont="1" applyFill="1" applyBorder="1" applyAlignment="1" applyProtection="1">
      <alignment horizontal="left" vertical="top"/>
      <protection locked="0"/>
    </xf>
    <xf numFmtId="0" fontId="0" fillId="8" borderId="29" xfId="0" applyFont="1" applyFill="1" applyBorder="1" applyAlignment="1" applyProtection="1">
      <alignment horizontal="left" vertical="top"/>
      <protection locked="0"/>
    </xf>
    <xf numFmtId="0" fontId="0" fillId="8" borderId="27" xfId="0" applyFont="1" applyFill="1" applyBorder="1" applyAlignment="1" applyProtection="1">
      <alignment horizontal="left" vertical="top" wrapText="1"/>
      <protection locked="0"/>
    </xf>
    <xf numFmtId="0" fontId="0" fillId="8" borderId="28" xfId="0" applyFont="1" applyFill="1" applyBorder="1" applyAlignment="1" applyProtection="1">
      <alignment horizontal="left" vertical="top" wrapText="1"/>
      <protection locked="0"/>
    </xf>
    <xf numFmtId="0" fontId="0" fillId="8" borderId="29" xfId="0" applyFont="1" applyFill="1" applyBorder="1" applyAlignment="1" applyProtection="1">
      <alignment horizontal="left" vertical="top" wrapText="1"/>
      <protection locked="0"/>
    </xf>
    <xf numFmtId="0" fontId="13" fillId="8" borderId="27" xfId="0" applyFont="1" applyFill="1" applyBorder="1" applyAlignment="1" applyProtection="1">
      <alignment horizontal="left" vertical="top"/>
      <protection locked="0"/>
    </xf>
    <xf numFmtId="0" fontId="13" fillId="8" borderId="28" xfId="0" applyFont="1" applyFill="1" applyBorder="1" applyAlignment="1" applyProtection="1">
      <alignment horizontal="left" vertical="top"/>
      <protection locked="0"/>
    </xf>
    <xf numFmtId="0" fontId="13" fillId="8" borderId="29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center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8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9" xfId="0" applyFont="1" applyFill="1" applyBorder="1" applyAlignment="1" applyProtection="1">
      <alignment horizontal="left" vertical="top" wrapText="1"/>
      <protection locked="0"/>
    </xf>
  </cellXfs>
  <cellStyles count="6">
    <cellStyle name="Bad" xfId="4" builtinId="27"/>
    <cellStyle name="Calculation" xfId="3" builtinId="22"/>
    <cellStyle name="Good" xfId="5" builtinId="26"/>
    <cellStyle name="Normal" xfId="0" builtinId="0"/>
    <cellStyle name="Normal 2" xfId="1"/>
    <cellStyle name="Normal 3" xfId="2"/>
  </cellStyles>
  <dxfs count="375"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CD5B4"/>
      <color rgb="FFE6F878"/>
      <color rgb="FF8DE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isk-Compliance-Management\Risk-Register-Reviews\2012\2012%20risk%20scorecard%20reporting\DLF%20workshop%2002042012\DLF%20workshop%20scorecard%200204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F risk brain dump"/>
      <sheetName val="DLF risk register"/>
      <sheetName val="risks &amp; controls"/>
      <sheetName val="DLF compliance brain dump"/>
      <sheetName val="DLF compliance register "/>
      <sheetName val="DLF profile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Almost certain</v>
          </cell>
          <cell r="C2">
            <v>6</v>
          </cell>
          <cell r="D2">
            <v>6</v>
          </cell>
          <cell r="E2" t="str">
            <v>Excellent</v>
          </cell>
          <cell r="F2">
            <v>4</v>
          </cell>
          <cell r="H2" t="str">
            <v>OHS</v>
          </cell>
          <cell r="L2" t="str">
            <v>VH</v>
          </cell>
          <cell r="M2" t="str">
            <v>Very High</v>
          </cell>
        </row>
        <row r="3">
          <cell r="B3" t="str">
            <v>Likely</v>
          </cell>
          <cell r="C3">
            <v>4.5</v>
          </cell>
          <cell r="D3">
            <v>5</v>
          </cell>
          <cell r="E3" t="str">
            <v>Very Good</v>
          </cell>
          <cell r="F3">
            <v>3</v>
          </cell>
          <cell r="H3" t="str">
            <v>Financial</v>
          </cell>
          <cell r="L3" t="str">
            <v>H</v>
          </cell>
          <cell r="M3" t="str">
            <v>High</v>
          </cell>
        </row>
        <row r="4">
          <cell r="B4" t="str">
            <v>Possible</v>
          </cell>
          <cell r="C4">
            <v>3</v>
          </cell>
          <cell r="D4">
            <v>4</v>
          </cell>
          <cell r="E4" t="str">
            <v>Good</v>
          </cell>
          <cell r="F4">
            <v>2</v>
          </cell>
          <cell r="H4" t="str">
            <v>Environmental</v>
          </cell>
          <cell r="L4" t="str">
            <v>M</v>
          </cell>
          <cell r="M4" t="str">
            <v>Medium</v>
          </cell>
        </row>
        <row r="5">
          <cell r="B5" t="str">
            <v>Rare</v>
          </cell>
          <cell r="C5">
            <v>1.8</v>
          </cell>
          <cell r="D5">
            <v>3</v>
          </cell>
          <cell r="E5" t="str">
            <v>Medium</v>
          </cell>
          <cell r="F5">
            <v>1</v>
          </cell>
          <cell r="H5" t="str">
            <v>Reputation, Outrage &amp; Media</v>
          </cell>
          <cell r="L5" t="str">
            <v>L</v>
          </cell>
          <cell r="M5" t="str">
            <v>Low</v>
          </cell>
        </row>
        <row r="6">
          <cell r="B6" t="str">
            <v>Almost impossible</v>
          </cell>
          <cell r="C6">
            <v>0.5</v>
          </cell>
          <cell r="D6">
            <v>2</v>
          </cell>
          <cell r="E6" t="str">
            <v>Poor</v>
          </cell>
          <cell r="F6">
            <v>0</v>
          </cell>
          <cell r="H6" t="str">
            <v>University Performance</v>
          </cell>
          <cell r="L6" t="str">
            <v>VL</v>
          </cell>
          <cell r="M6" t="str">
            <v>Very Low</v>
          </cell>
        </row>
        <row r="7">
          <cell r="D7">
            <v>1</v>
          </cell>
          <cell r="E7" t="str">
            <v>No Controls</v>
          </cell>
          <cell r="F7">
            <v>-0.5</v>
          </cell>
          <cell r="H7" t="str">
            <v>Regulatory</v>
          </cell>
        </row>
        <row r="17">
          <cell r="A17" t="str">
            <v>excellent</v>
          </cell>
          <cell r="B17" t="str">
            <v>H</v>
          </cell>
          <cell r="C17" t="str">
            <v>M</v>
          </cell>
          <cell r="D17" t="str">
            <v>M</v>
          </cell>
          <cell r="E17" t="str">
            <v>L</v>
          </cell>
          <cell r="F17" t="str">
            <v>L</v>
          </cell>
          <cell r="G17" t="str">
            <v>M</v>
          </cell>
          <cell r="H17" t="str">
            <v>M</v>
          </cell>
          <cell r="I17" t="str">
            <v>L</v>
          </cell>
          <cell r="J17" t="str">
            <v>L</v>
          </cell>
          <cell r="K17" t="str">
            <v>VL</v>
          </cell>
          <cell r="L17" t="str">
            <v>M</v>
          </cell>
          <cell r="M17" t="str">
            <v>L</v>
          </cell>
          <cell r="N17" t="str">
            <v>L</v>
          </cell>
          <cell r="O17" t="str">
            <v>VL</v>
          </cell>
          <cell r="P17" t="str">
            <v>VL</v>
          </cell>
          <cell r="Q17" t="str">
            <v>L</v>
          </cell>
          <cell r="R17" t="str">
            <v>L</v>
          </cell>
          <cell r="S17" t="str">
            <v>VL</v>
          </cell>
          <cell r="T17" t="str">
            <v>VL</v>
          </cell>
          <cell r="U17" t="str">
            <v>VL</v>
          </cell>
          <cell r="V17" t="str">
            <v>L</v>
          </cell>
          <cell r="W17" t="str">
            <v>VL</v>
          </cell>
          <cell r="X17" t="str">
            <v>VL</v>
          </cell>
          <cell r="Y17" t="str">
            <v>VL</v>
          </cell>
          <cell r="Z17" t="str">
            <v>VL</v>
          </cell>
        </row>
        <row r="18">
          <cell r="A18" t="str">
            <v>very good</v>
          </cell>
          <cell r="B18" t="str">
            <v>H</v>
          </cell>
          <cell r="C18" t="str">
            <v>H</v>
          </cell>
          <cell r="D18" t="str">
            <v>M</v>
          </cell>
          <cell r="E18" t="str">
            <v>L</v>
          </cell>
          <cell r="F18" t="str">
            <v>L</v>
          </cell>
          <cell r="G18" t="str">
            <v>H</v>
          </cell>
          <cell r="H18" t="str">
            <v>M</v>
          </cell>
          <cell r="I18" t="str">
            <v>L</v>
          </cell>
          <cell r="J18" t="str">
            <v>L</v>
          </cell>
          <cell r="K18" t="str">
            <v>L</v>
          </cell>
          <cell r="L18" t="str">
            <v>M</v>
          </cell>
          <cell r="M18" t="str">
            <v>L</v>
          </cell>
          <cell r="N18" t="str">
            <v>L</v>
          </cell>
          <cell r="O18" t="str">
            <v>VL</v>
          </cell>
          <cell r="P18" t="str">
            <v>VL</v>
          </cell>
          <cell r="Q18" t="str">
            <v>L</v>
          </cell>
          <cell r="R18" t="str">
            <v>L</v>
          </cell>
          <cell r="S18" t="str">
            <v>VL</v>
          </cell>
          <cell r="T18" t="str">
            <v>VL</v>
          </cell>
          <cell r="U18" t="str">
            <v>VL</v>
          </cell>
          <cell r="V18" t="str">
            <v>L</v>
          </cell>
          <cell r="W18" t="str">
            <v>L</v>
          </cell>
          <cell r="X18" t="str">
            <v>VL</v>
          </cell>
          <cell r="Y18" t="str">
            <v>VL</v>
          </cell>
          <cell r="Z18" t="str">
            <v>VL</v>
          </cell>
        </row>
        <row r="19">
          <cell r="A19" t="str">
            <v>good</v>
          </cell>
          <cell r="B19" t="str">
            <v>H</v>
          </cell>
          <cell r="C19" t="str">
            <v>H</v>
          </cell>
          <cell r="D19" t="str">
            <v>H</v>
          </cell>
          <cell r="E19" t="str">
            <v>M</v>
          </cell>
          <cell r="F19" t="str">
            <v>L</v>
          </cell>
          <cell r="G19" t="str">
            <v>H</v>
          </cell>
          <cell r="H19" t="str">
            <v>H</v>
          </cell>
          <cell r="I19" t="str">
            <v>M</v>
          </cell>
          <cell r="J19" t="str">
            <v>L</v>
          </cell>
          <cell r="K19" t="str">
            <v>L</v>
          </cell>
          <cell r="L19" t="str">
            <v>H</v>
          </cell>
          <cell r="M19" t="str">
            <v>M</v>
          </cell>
          <cell r="N19" t="str">
            <v>L</v>
          </cell>
          <cell r="O19" t="str">
            <v>L</v>
          </cell>
          <cell r="P19" t="str">
            <v>VL</v>
          </cell>
          <cell r="Q19" t="str">
            <v>M</v>
          </cell>
          <cell r="R19" t="str">
            <v>L</v>
          </cell>
          <cell r="S19" t="str">
            <v>L</v>
          </cell>
          <cell r="T19" t="str">
            <v>VL</v>
          </cell>
          <cell r="U19" t="str">
            <v>VL</v>
          </cell>
          <cell r="V19" t="str">
            <v>L</v>
          </cell>
          <cell r="W19" t="str">
            <v>L</v>
          </cell>
          <cell r="X19" t="str">
            <v>VL</v>
          </cell>
          <cell r="Y19" t="str">
            <v>VL</v>
          </cell>
          <cell r="Z19" t="str">
            <v>VL</v>
          </cell>
        </row>
        <row r="20">
          <cell r="A20" t="str">
            <v>medium</v>
          </cell>
          <cell r="B20" t="str">
            <v>VH</v>
          </cell>
          <cell r="C20" t="str">
            <v>H</v>
          </cell>
          <cell r="D20" t="str">
            <v>H</v>
          </cell>
          <cell r="E20" t="str">
            <v>M</v>
          </cell>
          <cell r="F20" t="str">
            <v>M</v>
          </cell>
          <cell r="G20" t="str">
            <v>H</v>
          </cell>
          <cell r="H20" t="str">
            <v>H</v>
          </cell>
          <cell r="I20" t="str">
            <v>M</v>
          </cell>
          <cell r="J20" t="str">
            <v>M</v>
          </cell>
          <cell r="K20" t="str">
            <v>L</v>
          </cell>
          <cell r="L20" t="str">
            <v>H</v>
          </cell>
          <cell r="M20" t="str">
            <v>M</v>
          </cell>
          <cell r="N20" t="str">
            <v>M</v>
          </cell>
          <cell r="O20" t="str">
            <v>L</v>
          </cell>
          <cell r="P20" t="str">
            <v>L</v>
          </cell>
          <cell r="Q20" t="str">
            <v>M</v>
          </cell>
          <cell r="R20" t="str">
            <v>M</v>
          </cell>
          <cell r="S20" t="str">
            <v>L</v>
          </cell>
          <cell r="T20" t="str">
            <v>L</v>
          </cell>
          <cell r="U20" t="str">
            <v>VL</v>
          </cell>
          <cell r="V20" t="str">
            <v>M</v>
          </cell>
          <cell r="W20" t="str">
            <v>L</v>
          </cell>
          <cell r="X20" t="str">
            <v>L</v>
          </cell>
          <cell r="Y20" t="str">
            <v>VL</v>
          </cell>
          <cell r="Z20" t="str">
            <v>VL</v>
          </cell>
        </row>
        <row r="21">
          <cell r="A21" t="str">
            <v>poor</v>
          </cell>
          <cell r="B21" t="str">
            <v>VH</v>
          </cell>
          <cell r="C21" t="str">
            <v>VH</v>
          </cell>
          <cell r="D21" t="str">
            <v>H</v>
          </cell>
          <cell r="E21" t="str">
            <v>H</v>
          </cell>
          <cell r="F21" t="str">
            <v>M</v>
          </cell>
          <cell r="G21" t="str">
            <v>VH</v>
          </cell>
          <cell r="H21" t="str">
            <v>H</v>
          </cell>
          <cell r="I21" t="str">
            <v>H</v>
          </cell>
          <cell r="J21" t="str">
            <v>M</v>
          </cell>
          <cell r="K21" t="str">
            <v>M</v>
          </cell>
          <cell r="L21" t="str">
            <v>H</v>
          </cell>
          <cell r="M21" t="str">
            <v>H</v>
          </cell>
          <cell r="N21" t="str">
            <v>M</v>
          </cell>
          <cell r="O21" t="str">
            <v>L</v>
          </cell>
          <cell r="P21" t="str">
            <v>L</v>
          </cell>
          <cell r="Q21" t="str">
            <v>H</v>
          </cell>
          <cell r="R21" t="str">
            <v>M</v>
          </cell>
          <cell r="S21" t="str">
            <v>L</v>
          </cell>
          <cell r="T21" t="str">
            <v>L</v>
          </cell>
          <cell r="U21" t="str">
            <v>L</v>
          </cell>
          <cell r="V21" t="str">
            <v>M</v>
          </cell>
          <cell r="W21" t="str">
            <v>M</v>
          </cell>
          <cell r="X21" t="str">
            <v>L</v>
          </cell>
          <cell r="Y21" t="str">
            <v>L</v>
          </cell>
          <cell r="Z21" t="str">
            <v>VL</v>
          </cell>
        </row>
        <row r="22">
          <cell r="A22" t="str">
            <v>no controls</v>
          </cell>
          <cell r="B22" t="str">
            <v>VH</v>
          </cell>
          <cell r="C22" t="str">
            <v>VH</v>
          </cell>
          <cell r="D22" t="str">
            <v>H</v>
          </cell>
          <cell r="E22" t="str">
            <v>H</v>
          </cell>
          <cell r="F22" t="str">
            <v>H</v>
          </cell>
          <cell r="G22" t="str">
            <v>VH</v>
          </cell>
          <cell r="H22" t="str">
            <v>H</v>
          </cell>
          <cell r="I22" t="str">
            <v>H</v>
          </cell>
          <cell r="J22" t="str">
            <v>M</v>
          </cell>
          <cell r="K22" t="str">
            <v>M</v>
          </cell>
          <cell r="L22" t="str">
            <v>H</v>
          </cell>
          <cell r="M22" t="str">
            <v>H</v>
          </cell>
          <cell r="N22" t="str">
            <v>M</v>
          </cell>
          <cell r="O22" t="str">
            <v>M</v>
          </cell>
          <cell r="P22" t="str">
            <v>L</v>
          </cell>
          <cell r="Q22" t="str">
            <v>H</v>
          </cell>
          <cell r="R22" t="str">
            <v>M</v>
          </cell>
          <cell r="S22" t="str">
            <v>M</v>
          </cell>
          <cell r="T22" t="str">
            <v>L</v>
          </cell>
          <cell r="U22" t="str">
            <v>L</v>
          </cell>
          <cell r="V22" t="str">
            <v>H</v>
          </cell>
          <cell r="W22" t="str">
            <v>M</v>
          </cell>
          <cell r="X22" t="str">
            <v>L</v>
          </cell>
          <cell r="Y22" t="str">
            <v>L</v>
          </cell>
          <cell r="Z22" t="str">
            <v>VL</v>
          </cell>
        </row>
        <row r="29">
          <cell r="R29">
            <v>20</v>
          </cell>
        </row>
        <row r="30">
          <cell r="K30" t="str">
            <v>Catastrophic</v>
          </cell>
          <cell r="L30">
            <v>1</v>
          </cell>
          <cell r="M30">
            <v>6</v>
          </cell>
          <cell r="N30" t="str">
            <v>Catastrophic</v>
          </cell>
          <cell r="R30">
            <v>40</v>
          </cell>
        </row>
        <row r="31">
          <cell r="K31" t="str">
            <v>Major</v>
          </cell>
          <cell r="L31">
            <v>2</v>
          </cell>
          <cell r="M31">
            <v>4.5</v>
          </cell>
          <cell r="N31" t="str">
            <v>Major</v>
          </cell>
          <cell r="R31">
            <v>60</v>
          </cell>
        </row>
        <row r="32">
          <cell r="K32" t="str">
            <v>Substantial</v>
          </cell>
          <cell r="L32">
            <v>3</v>
          </cell>
          <cell r="M32">
            <v>3</v>
          </cell>
          <cell r="N32" t="str">
            <v>Substantial</v>
          </cell>
          <cell r="R32">
            <v>80</v>
          </cell>
        </row>
        <row r="33">
          <cell r="K33" t="str">
            <v>Modest</v>
          </cell>
          <cell r="L33">
            <v>4</v>
          </cell>
          <cell r="M33">
            <v>1.8</v>
          </cell>
          <cell r="N33" t="str">
            <v>Modest</v>
          </cell>
          <cell r="R33">
            <v>100</v>
          </cell>
        </row>
        <row r="34">
          <cell r="K34" t="str">
            <v>Minor</v>
          </cell>
          <cell r="L34">
            <v>5</v>
          </cell>
          <cell r="M34">
            <v>0.5</v>
          </cell>
          <cell r="N34" t="str">
            <v>Minor</v>
          </cell>
        </row>
        <row r="35">
          <cell r="K35" t="str">
            <v>n/a</v>
          </cell>
          <cell r="L35">
            <v>6</v>
          </cell>
          <cell r="M35">
            <v>0</v>
          </cell>
          <cell r="N35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2" sqref="E12"/>
    </sheetView>
  </sheetViews>
  <sheetFormatPr defaultColWidth="33" defaultRowHeight="15" x14ac:dyDescent="0.25"/>
  <cols>
    <col min="1" max="1" width="15.42578125" customWidth="1"/>
    <col min="2" max="2" width="28" customWidth="1"/>
    <col min="3" max="3" width="34.7109375" customWidth="1"/>
    <col min="4" max="4" width="33" customWidth="1"/>
    <col min="5" max="5" width="26.42578125" customWidth="1"/>
    <col min="6" max="6" width="15.42578125" customWidth="1"/>
    <col min="7" max="7" width="20.42578125" customWidth="1"/>
    <col min="8" max="8" width="25.5703125" customWidth="1"/>
    <col min="9" max="9" width="16.28515625" customWidth="1"/>
    <col min="10" max="10" width="14.5703125" customWidth="1"/>
  </cols>
  <sheetData>
    <row r="1" spans="1:10" s="193" customFormat="1" ht="49.5" customHeight="1" x14ac:dyDescent="0.3">
      <c r="A1" s="211" t="s">
        <v>261</v>
      </c>
      <c r="B1" s="211"/>
      <c r="C1" s="211"/>
    </row>
    <row r="3" spans="1:10" s="203" customFormat="1" ht="60.75" customHeight="1" x14ac:dyDescent="0.25">
      <c r="A3" s="183" t="s">
        <v>21</v>
      </c>
      <c r="B3" s="183" t="s">
        <v>214</v>
      </c>
      <c r="C3" s="183" t="s">
        <v>215</v>
      </c>
      <c r="D3" s="183" t="s">
        <v>216</v>
      </c>
      <c r="E3" s="184" t="s">
        <v>224</v>
      </c>
      <c r="F3" s="183" t="s">
        <v>24</v>
      </c>
      <c r="G3" s="185" t="s">
        <v>225</v>
      </c>
      <c r="H3" s="183" t="s">
        <v>217</v>
      </c>
      <c r="I3" s="186" t="s">
        <v>226</v>
      </c>
      <c r="J3" s="186" t="s">
        <v>227</v>
      </c>
    </row>
    <row r="4" spans="1:10" s="187" customFormat="1" ht="45" x14ac:dyDescent="0.25">
      <c r="A4" s="187" t="s">
        <v>223</v>
      </c>
      <c r="B4" s="187" t="s">
        <v>228</v>
      </c>
      <c r="C4" s="187" t="s">
        <v>229</v>
      </c>
      <c r="D4" s="187" t="s">
        <v>256</v>
      </c>
      <c r="E4" s="187" t="s">
        <v>255</v>
      </c>
      <c r="F4" s="187" t="s">
        <v>255</v>
      </c>
      <c r="G4" s="187" t="s">
        <v>255</v>
      </c>
      <c r="H4" s="187" t="s">
        <v>230</v>
      </c>
      <c r="I4" s="187" t="s">
        <v>255</v>
      </c>
      <c r="J4" s="187" t="s">
        <v>255</v>
      </c>
    </row>
    <row r="6" spans="1:10" ht="27.75" customHeight="1" x14ac:dyDescent="0.3">
      <c r="A6" s="230" t="s">
        <v>219</v>
      </c>
      <c r="B6" s="231"/>
      <c r="C6" s="232"/>
      <c r="D6" s="210"/>
    </row>
    <row r="7" spans="1:10" s="205" customFormat="1" ht="21.75" customHeight="1" x14ac:dyDescent="0.3">
      <c r="A7" s="204" t="s">
        <v>220</v>
      </c>
      <c r="B7" s="194"/>
      <c r="C7" s="194"/>
    </row>
    <row r="8" spans="1:10" s="205" customFormat="1" ht="18.75" customHeight="1" x14ac:dyDescent="0.3">
      <c r="A8" s="204" t="s">
        <v>221</v>
      </c>
      <c r="B8" s="194"/>
      <c r="C8" s="194"/>
    </row>
    <row r="9" spans="1:10" ht="30.75" customHeight="1" x14ac:dyDescent="0.25">
      <c r="A9" s="233" t="s">
        <v>257</v>
      </c>
      <c r="B9" s="223" t="s">
        <v>231</v>
      </c>
      <c r="C9" s="195" t="s">
        <v>232</v>
      </c>
    </row>
    <row r="10" spans="1:10" ht="28.5" customHeight="1" x14ac:dyDescent="0.25">
      <c r="A10" s="234"/>
      <c r="B10" s="224"/>
      <c r="C10" s="196" t="s">
        <v>233</v>
      </c>
    </row>
    <row r="11" spans="1:10" ht="39" customHeight="1" x14ac:dyDescent="0.25">
      <c r="A11" s="225" t="s">
        <v>222</v>
      </c>
      <c r="B11" s="220" t="s">
        <v>234</v>
      </c>
      <c r="C11" s="197" t="s">
        <v>235</v>
      </c>
    </row>
    <row r="12" spans="1:10" ht="27" customHeight="1" x14ac:dyDescent="0.25">
      <c r="A12" s="226"/>
      <c r="B12" s="221"/>
      <c r="C12" s="198" t="s">
        <v>236</v>
      </c>
    </row>
    <row r="13" spans="1:10" ht="24.75" customHeight="1" x14ac:dyDescent="0.25">
      <c r="A13" s="226"/>
      <c r="B13" s="228" t="s">
        <v>237</v>
      </c>
      <c r="C13" s="197" t="s">
        <v>238</v>
      </c>
    </row>
    <row r="14" spans="1:10" ht="16.5" customHeight="1" x14ac:dyDescent="0.25">
      <c r="A14" s="226"/>
      <c r="B14" s="229"/>
      <c r="C14" s="198" t="s">
        <v>239</v>
      </c>
    </row>
    <row r="15" spans="1:10" x14ac:dyDescent="0.25">
      <c r="A15" s="226"/>
      <c r="B15" s="220" t="s">
        <v>240</v>
      </c>
      <c r="C15" s="197" t="s">
        <v>241</v>
      </c>
    </row>
    <row r="16" spans="1:10" ht="27.75" customHeight="1" x14ac:dyDescent="0.25">
      <c r="A16" s="226"/>
      <c r="B16" s="221"/>
      <c r="C16" s="198" t="s">
        <v>242</v>
      </c>
    </row>
    <row r="17" spans="1:3" x14ac:dyDescent="0.25">
      <c r="A17" s="226"/>
      <c r="B17" s="220" t="s">
        <v>243</v>
      </c>
      <c r="C17" s="197" t="s">
        <v>244</v>
      </c>
    </row>
    <row r="18" spans="1:3" x14ac:dyDescent="0.25">
      <c r="A18" s="226"/>
      <c r="B18" s="222"/>
      <c r="C18" s="199" t="s">
        <v>245</v>
      </c>
    </row>
    <row r="19" spans="1:3" ht="15" customHeight="1" x14ac:dyDescent="0.25">
      <c r="A19" s="226"/>
      <c r="B19" s="222"/>
      <c r="C19" s="199" t="s">
        <v>246</v>
      </c>
    </row>
    <row r="20" spans="1:3" x14ac:dyDescent="0.25">
      <c r="A20" s="226"/>
      <c r="B20" s="222"/>
      <c r="C20" s="199" t="s">
        <v>247</v>
      </c>
    </row>
    <row r="21" spans="1:3" x14ac:dyDescent="0.25">
      <c r="A21" s="227"/>
      <c r="B21" s="221"/>
      <c r="C21" s="198" t="s">
        <v>248</v>
      </c>
    </row>
    <row r="22" spans="1:3" ht="22.5" x14ac:dyDescent="0.25">
      <c r="A22" s="212" t="s">
        <v>258</v>
      </c>
      <c r="B22" s="215" t="s">
        <v>249</v>
      </c>
      <c r="C22" s="200" t="s">
        <v>250</v>
      </c>
    </row>
    <row r="23" spans="1:3" ht="22.5" x14ac:dyDescent="0.25">
      <c r="A23" s="213"/>
      <c r="B23" s="216"/>
      <c r="C23" s="200" t="s">
        <v>251</v>
      </c>
    </row>
    <row r="24" spans="1:3" x14ac:dyDescent="0.25">
      <c r="A24" s="213"/>
      <c r="B24" s="216"/>
      <c r="C24" s="200" t="s">
        <v>252</v>
      </c>
    </row>
    <row r="25" spans="1:3" ht="22.5" x14ac:dyDescent="0.25">
      <c r="A25" s="213"/>
      <c r="B25" s="216"/>
      <c r="C25" s="200" t="s">
        <v>253</v>
      </c>
    </row>
    <row r="26" spans="1:3" x14ac:dyDescent="0.25">
      <c r="A26" s="213"/>
      <c r="B26" s="216"/>
      <c r="C26" s="218" t="s">
        <v>254</v>
      </c>
    </row>
    <row r="27" spans="1:3" ht="22.5" customHeight="1" x14ac:dyDescent="0.25">
      <c r="A27" s="213"/>
      <c r="B27" s="216"/>
      <c r="C27" s="219"/>
    </row>
    <row r="28" spans="1:3" ht="3.75" customHeight="1" x14ac:dyDescent="0.25">
      <c r="A28" s="213"/>
      <c r="B28" s="216"/>
      <c r="C28" s="201"/>
    </row>
    <row r="29" spans="1:3" ht="0.75" hidden="1" customHeight="1" x14ac:dyDescent="0.25">
      <c r="A29" s="213"/>
      <c r="B29" s="216"/>
      <c r="C29" s="201"/>
    </row>
    <row r="30" spans="1:3" hidden="1" x14ac:dyDescent="0.25">
      <c r="A30" s="214"/>
      <c r="B30" s="217"/>
      <c r="C30" s="202"/>
    </row>
  </sheetData>
  <mergeCells count="11">
    <mergeCell ref="B9:B10"/>
    <mergeCell ref="A11:A21"/>
    <mergeCell ref="B11:B12"/>
    <mergeCell ref="B13:B14"/>
    <mergeCell ref="A6:C6"/>
    <mergeCell ref="A9:A10"/>
    <mergeCell ref="A22:A30"/>
    <mergeCell ref="B22:B30"/>
    <mergeCell ref="C26:C27"/>
    <mergeCell ref="B15:B16"/>
    <mergeCell ref="B17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B1" zoomScale="90" zoomScaleNormal="90" zoomScaleSheetLayoutView="90" workbookViewId="0">
      <selection activeCell="L21" sqref="L21"/>
    </sheetView>
  </sheetViews>
  <sheetFormatPr defaultColWidth="15.7109375" defaultRowHeight="15" x14ac:dyDescent="0.25"/>
  <cols>
    <col min="1" max="1" width="25.7109375" style="10" hidden="1" customWidth="1"/>
    <col min="2" max="6" width="30.7109375" style="10" customWidth="1"/>
    <col min="7" max="16384" width="15.7109375" style="10"/>
  </cols>
  <sheetData>
    <row r="1" spans="2:6" s="206" customFormat="1" ht="51" customHeight="1" thickTop="1" thickBot="1" x14ac:dyDescent="0.35">
      <c r="B1" s="207" t="s">
        <v>190</v>
      </c>
      <c r="C1" s="207" t="s">
        <v>259</v>
      </c>
      <c r="D1" s="208"/>
      <c r="E1" s="207"/>
      <c r="F1" s="207"/>
    </row>
    <row r="2" spans="2:6" ht="69.75" customHeight="1" thickTop="1" thickBot="1" x14ac:dyDescent="0.3">
      <c r="B2" s="86" t="s">
        <v>191</v>
      </c>
      <c r="C2" s="86" t="s">
        <v>196</v>
      </c>
      <c r="D2" s="86"/>
      <c r="E2" s="86"/>
      <c r="F2" s="123"/>
    </row>
    <row r="3" spans="2:6" ht="80.099999999999994" customHeight="1" thickTop="1" thickBot="1" x14ac:dyDescent="0.3">
      <c r="B3" s="86" t="s">
        <v>192</v>
      </c>
      <c r="C3" s="86" t="s">
        <v>197</v>
      </c>
      <c r="D3" s="86"/>
      <c r="E3" s="86"/>
      <c r="F3" s="123"/>
    </row>
    <row r="4" spans="2:6" ht="80.099999999999994" customHeight="1" thickTop="1" thickBot="1" x14ac:dyDescent="0.3">
      <c r="B4" s="86" t="s">
        <v>193</v>
      </c>
      <c r="C4" s="123" t="s">
        <v>198</v>
      </c>
      <c r="D4" s="86"/>
      <c r="E4" s="86"/>
      <c r="F4" s="86"/>
    </row>
    <row r="5" spans="2:6" ht="80.099999999999994" customHeight="1" thickTop="1" thickBot="1" x14ac:dyDescent="0.3">
      <c r="B5" s="123" t="s">
        <v>194</v>
      </c>
      <c r="C5" s="86" t="s">
        <v>199</v>
      </c>
      <c r="D5" s="86"/>
      <c r="E5" s="86"/>
      <c r="F5" s="86"/>
    </row>
    <row r="6" spans="2:6" ht="80.099999999999994" customHeight="1" thickTop="1" thickBot="1" x14ac:dyDescent="0.3">
      <c r="B6" s="86" t="s">
        <v>195</v>
      </c>
      <c r="C6" s="86" t="s">
        <v>200</v>
      </c>
      <c r="D6" s="123"/>
      <c r="E6" s="123"/>
      <c r="F6" s="86"/>
    </row>
    <row r="7" spans="2:6" ht="80.099999999999994" customHeight="1" thickTop="1" thickBot="1" x14ac:dyDescent="0.3">
      <c r="B7" s="86" t="s">
        <v>201</v>
      </c>
      <c r="C7" s="86"/>
      <c r="D7" s="123"/>
      <c r="E7" s="123"/>
      <c r="F7" s="86"/>
    </row>
    <row r="8" spans="2:6" ht="80.099999999999994" customHeight="1" thickTop="1" thickBot="1" x14ac:dyDescent="0.3">
      <c r="B8" s="86" t="s">
        <v>260</v>
      </c>
      <c r="C8" s="86"/>
      <c r="D8" s="123"/>
      <c r="E8" s="123"/>
      <c r="F8" s="86"/>
    </row>
    <row r="9" spans="2:6" ht="80.099999999999994" customHeight="1" thickTop="1" thickBot="1" x14ac:dyDescent="0.3">
      <c r="B9" s="86" t="s">
        <v>202</v>
      </c>
      <c r="C9" s="86"/>
      <c r="D9" s="123"/>
      <c r="E9" s="123"/>
      <c r="F9" s="86"/>
    </row>
    <row r="10" spans="2:6" ht="80.099999999999994" customHeight="1" thickTop="1" thickBot="1" x14ac:dyDescent="0.3">
      <c r="B10" s="86" t="s">
        <v>203</v>
      </c>
      <c r="C10" s="86"/>
      <c r="D10" s="123"/>
      <c r="E10" s="123"/>
      <c r="F10" s="86"/>
    </row>
    <row r="11" spans="2:6" ht="80.099999999999994" customHeight="1" thickTop="1" thickBot="1" x14ac:dyDescent="0.3">
      <c r="B11" s="86" t="s">
        <v>204</v>
      </c>
      <c r="C11" s="86"/>
      <c r="D11" s="123"/>
      <c r="E11" s="123"/>
      <c r="F11" s="86"/>
    </row>
    <row r="12" spans="2:6" ht="80.099999999999994" customHeight="1" thickTop="1" thickBot="1" x14ac:dyDescent="0.3">
      <c r="B12" s="86" t="s">
        <v>205</v>
      </c>
      <c r="C12" s="86"/>
      <c r="D12" s="123"/>
      <c r="E12" s="123"/>
      <c r="F12" s="86"/>
    </row>
    <row r="13" spans="2:6" ht="80.099999999999994" customHeight="1" thickTop="1" thickBot="1" x14ac:dyDescent="0.3">
      <c r="B13" s="86" t="s">
        <v>206</v>
      </c>
      <c r="C13" s="86"/>
      <c r="D13" s="123"/>
      <c r="E13" s="123"/>
      <c r="F13" s="86"/>
    </row>
    <row r="14" spans="2:6" ht="80.099999999999994" customHeight="1" thickTop="1" thickBot="1" x14ac:dyDescent="0.3">
      <c r="B14" s="86" t="s">
        <v>207</v>
      </c>
      <c r="C14" s="86"/>
      <c r="D14" s="123"/>
      <c r="E14" s="123"/>
      <c r="F14" s="86"/>
    </row>
    <row r="15" spans="2:6" ht="80.099999999999994" customHeight="1" thickTop="1" thickBot="1" x14ac:dyDescent="0.3">
      <c r="B15" s="86" t="s">
        <v>208</v>
      </c>
      <c r="C15" s="86"/>
      <c r="D15" s="123"/>
      <c r="E15" s="123"/>
      <c r="F15" s="86"/>
    </row>
    <row r="16" spans="2:6" ht="80.099999999999994" customHeight="1" thickTop="1" thickBot="1" x14ac:dyDescent="0.3">
      <c r="B16" s="86" t="s">
        <v>209</v>
      </c>
      <c r="C16" s="86"/>
      <c r="D16" s="123"/>
      <c r="E16" s="123"/>
      <c r="F16" s="86"/>
    </row>
    <row r="17" spans="2:9" ht="80.099999999999994" customHeight="1" thickTop="1" thickBot="1" x14ac:dyDescent="0.3">
      <c r="B17" s="86" t="s">
        <v>210</v>
      </c>
      <c r="C17" s="86"/>
      <c r="D17" s="123"/>
      <c r="E17" s="123"/>
      <c r="F17" s="86"/>
    </row>
    <row r="18" spans="2:9" ht="80.099999999999994" customHeight="1" thickTop="1" x14ac:dyDescent="0.25">
      <c r="B18" s="181" t="s">
        <v>211</v>
      </c>
      <c r="C18" s="181"/>
      <c r="D18" s="181"/>
      <c r="E18" s="181"/>
      <c r="F18" s="181"/>
    </row>
    <row r="19" spans="2:9" ht="80.099999999999994" customHeight="1" x14ac:dyDescent="0.25">
      <c r="B19" s="182" t="s">
        <v>212</v>
      </c>
      <c r="C19" s="182"/>
      <c r="D19" s="182"/>
      <c r="E19" s="182"/>
      <c r="F19" s="182"/>
    </row>
    <row r="20" spans="2:9" ht="80.099999999999994" customHeight="1" x14ac:dyDescent="0.25">
      <c r="B20" s="182" t="s">
        <v>213</v>
      </c>
      <c r="C20" s="182"/>
      <c r="D20" s="182"/>
      <c r="E20" s="182"/>
      <c r="F20" s="182"/>
    </row>
    <row r="21" spans="2:9" ht="80.099999999999994" customHeight="1" x14ac:dyDescent="0.25">
      <c r="B21" s="209"/>
      <c r="C21" s="59"/>
    </row>
    <row r="22" spans="2:9" x14ac:dyDescent="0.25">
      <c r="F22" s="11"/>
      <c r="G22" s="11"/>
      <c r="H22" s="11"/>
      <c r="I22" s="11"/>
    </row>
    <row r="23" spans="2:9" x14ac:dyDescent="0.25">
      <c r="F23" s="11"/>
      <c r="G23" s="11"/>
      <c r="H23" s="11"/>
      <c r="I23" s="11"/>
    </row>
    <row r="24" spans="2:9" x14ac:dyDescent="0.25">
      <c r="F24" s="11"/>
      <c r="G24" s="11"/>
      <c r="H24" s="11"/>
      <c r="I24" s="11"/>
    </row>
  </sheetData>
  <conditionalFormatting sqref="I22:I24">
    <cfRule type="iconSet" priority="1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47" orientation="portrait" verticalDpi="4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opLeftCell="D1" zoomScale="85" zoomScaleNormal="85" zoomScaleSheetLayoutView="23" zoomScalePageLayoutView="40" workbookViewId="0">
      <selection activeCell="R10" sqref="R10"/>
    </sheetView>
  </sheetViews>
  <sheetFormatPr defaultColWidth="8.85546875" defaultRowHeight="15" x14ac:dyDescent="0.25"/>
  <cols>
    <col min="1" max="1" width="14.140625" style="14" customWidth="1"/>
    <col min="2" max="2" width="37.7109375" style="14" customWidth="1"/>
    <col min="3" max="3" width="42.140625" style="14" bestFit="1" customWidth="1"/>
    <col min="4" max="4" width="33.85546875" style="14" customWidth="1"/>
    <col min="5" max="5" width="15.42578125" style="13" customWidth="1"/>
    <col min="6" max="6" width="15.28515625" style="14" customWidth="1"/>
    <col min="7" max="7" width="15.28515625" style="12" customWidth="1"/>
    <col min="8" max="8" width="52.7109375" style="14" customWidth="1"/>
    <col min="9" max="9" width="17.5703125" style="14" bestFit="1" customWidth="1"/>
    <col min="10" max="10" width="15.140625" style="14" customWidth="1"/>
    <col min="11" max="16384" width="8.85546875" style="73"/>
  </cols>
  <sheetData>
    <row r="1" spans="1:10" ht="21.75" customHeight="1" x14ac:dyDescent="0.25">
      <c r="A1" s="265" t="s">
        <v>189</v>
      </c>
      <c r="B1" s="265"/>
      <c r="C1" s="265"/>
      <c r="D1" s="72"/>
    </row>
    <row r="2" spans="1:10" ht="27.75" customHeight="1" x14ac:dyDescent="0.25"/>
    <row r="3" spans="1:10" s="188" customFormat="1" ht="51" customHeight="1" thickBot="1" x14ac:dyDescent="0.3">
      <c r="A3" s="266" t="s">
        <v>96</v>
      </c>
      <c r="B3" s="266"/>
      <c r="C3" s="266"/>
      <c r="D3" s="189" t="s">
        <v>27</v>
      </c>
      <c r="E3" s="190"/>
      <c r="F3" s="190"/>
      <c r="G3" s="191"/>
      <c r="H3" s="189" t="s">
        <v>28</v>
      </c>
      <c r="I3" s="192"/>
      <c r="J3" s="192"/>
    </row>
    <row r="4" spans="1:10" s="188" customFormat="1" ht="66" customHeight="1" thickTop="1" thickBot="1" x14ac:dyDescent="0.3">
      <c r="A4" s="183" t="s">
        <v>21</v>
      </c>
      <c r="B4" s="183" t="s">
        <v>214</v>
      </c>
      <c r="C4" s="183" t="s">
        <v>215</v>
      </c>
      <c r="D4" s="183" t="s">
        <v>216</v>
      </c>
      <c r="E4" s="184" t="s">
        <v>97</v>
      </c>
      <c r="F4" s="183" t="s">
        <v>24</v>
      </c>
      <c r="G4" s="184" t="s">
        <v>218</v>
      </c>
      <c r="H4" s="183" t="s">
        <v>217</v>
      </c>
      <c r="I4" s="186" t="s">
        <v>226</v>
      </c>
      <c r="J4" s="186" t="s">
        <v>227</v>
      </c>
    </row>
    <row r="5" spans="1:10" s="82" customFormat="1" ht="34.5" customHeight="1" thickTop="1" x14ac:dyDescent="0.25">
      <c r="A5" s="236"/>
      <c r="B5" s="236"/>
      <c r="C5" s="87"/>
      <c r="D5" s="91"/>
      <c r="E5" s="246"/>
      <c r="F5" s="236"/>
      <c r="G5" s="267"/>
      <c r="H5" s="87"/>
      <c r="I5" s="262"/>
      <c r="J5" s="90"/>
    </row>
    <row r="6" spans="1:10" s="82" customFormat="1" ht="31.5" customHeight="1" x14ac:dyDescent="0.25">
      <c r="A6" s="236"/>
      <c r="B6" s="236"/>
      <c r="C6" s="87"/>
      <c r="D6" s="93"/>
      <c r="E6" s="246"/>
      <c r="F6" s="236"/>
      <c r="G6" s="268"/>
      <c r="H6" s="92"/>
      <c r="I6" s="263"/>
      <c r="J6" s="92"/>
    </row>
    <row r="7" spans="1:10" s="82" customFormat="1" ht="33.75" customHeight="1" x14ac:dyDescent="0.25">
      <c r="A7" s="236"/>
      <c r="B7" s="236"/>
      <c r="C7" s="92"/>
      <c r="D7" s="93"/>
      <c r="E7" s="246"/>
      <c r="F7" s="236"/>
      <c r="G7" s="268"/>
      <c r="H7" s="92"/>
      <c r="I7" s="263"/>
      <c r="J7" s="92"/>
    </row>
    <row r="8" spans="1:10" s="82" customFormat="1" ht="39.75" customHeight="1" x14ac:dyDescent="0.25">
      <c r="A8" s="236"/>
      <c r="B8" s="236"/>
      <c r="C8" s="92"/>
      <c r="D8" s="93"/>
      <c r="E8" s="246"/>
      <c r="F8" s="236"/>
      <c r="G8" s="268"/>
      <c r="H8" s="92"/>
      <c r="I8" s="263"/>
      <c r="J8" s="92"/>
    </row>
    <row r="9" spans="1:10" s="82" customFormat="1" ht="45" customHeight="1" thickBot="1" x14ac:dyDescent="0.3">
      <c r="A9" s="237"/>
      <c r="B9" s="237"/>
      <c r="C9" s="95"/>
      <c r="D9" s="96"/>
      <c r="E9" s="254"/>
      <c r="F9" s="237"/>
      <c r="G9" s="269"/>
      <c r="H9" s="95"/>
      <c r="I9" s="264"/>
      <c r="J9" s="95"/>
    </row>
    <row r="10" spans="1:10" s="74" customFormat="1" ht="43.5" customHeight="1" thickTop="1" x14ac:dyDescent="0.25">
      <c r="A10" s="235"/>
      <c r="B10" s="238"/>
      <c r="C10" s="89"/>
      <c r="D10" s="91"/>
      <c r="E10" s="245"/>
      <c r="F10" s="235"/>
      <c r="G10" s="251"/>
      <c r="H10" s="90"/>
      <c r="I10" s="262"/>
      <c r="J10" s="90"/>
    </row>
    <row r="11" spans="1:10" ht="48" customHeight="1" x14ac:dyDescent="0.25">
      <c r="A11" s="236"/>
      <c r="B11" s="239"/>
      <c r="C11" s="92"/>
      <c r="D11" s="93"/>
      <c r="E11" s="246"/>
      <c r="F11" s="236"/>
      <c r="G11" s="252"/>
      <c r="H11" s="92"/>
      <c r="I11" s="263"/>
      <c r="J11" s="92"/>
    </row>
    <row r="12" spans="1:10" ht="39.75" customHeight="1" x14ac:dyDescent="0.25">
      <c r="A12" s="236"/>
      <c r="B12" s="239"/>
      <c r="C12" s="92"/>
      <c r="D12" s="93"/>
      <c r="E12" s="246"/>
      <c r="F12" s="236"/>
      <c r="G12" s="252"/>
      <c r="H12" s="92"/>
      <c r="I12" s="263"/>
      <c r="J12" s="92"/>
    </row>
    <row r="13" spans="1:10" ht="39.75" customHeight="1" x14ac:dyDescent="0.25">
      <c r="A13" s="236"/>
      <c r="B13" s="239"/>
      <c r="C13" s="92"/>
      <c r="D13" s="93"/>
      <c r="E13" s="246"/>
      <c r="F13" s="236"/>
      <c r="G13" s="252"/>
      <c r="H13" s="92"/>
      <c r="I13" s="263"/>
      <c r="J13" s="92"/>
    </row>
    <row r="14" spans="1:10" ht="39.75" customHeight="1" thickBot="1" x14ac:dyDescent="0.3">
      <c r="A14" s="237"/>
      <c r="B14" s="240"/>
      <c r="C14" s="95"/>
      <c r="D14" s="100"/>
      <c r="E14" s="254"/>
      <c r="F14" s="237"/>
      <c r="G14" s="253"/>
      <c r="H14" s="95"/>
      <c r="I14" s="264"/>
      <c r="J14" s="95"/>
    </row>
    <row r="15" spans="1:10" s="74" customFormat="1" ht="46.5" customHeight="1" thickTop="1" x14ac:dyDescent="0.25">
      <c r="A15" s="235"/>
      <c r="B15" s="238"/>
      <c r="C15" s="89"/>
      <c r="D15" s="101"/>
      <c r="E15" s="245"/>
      <c r="F15" s="235"/>
      <c r="G15" s="251"/>
      <c r="H15" s="90"/>
      <c r="I15" s="262"/>
      <c r="J15" s="90"/>
    </row>
    <row r="16" spans="1:10" ht="28.5" customHeight="1" x14ac:dyDescent="0.25">
      <c r="A16" s="236"/>
      <c r="B16" s="239"/>
      <c r="C16" s="92"/>
      <c r="D16" s="93"/>
      <c r="E16" s="246"/>
      <c r="F16" s="236"/>
      <c r="G16" s="252"/>
      <c r="H16" s="92"/>
      <c r="I16" s="263"/>
      <c r="J16" s="92"/>
    </row>
    <row r="17" spans="1:10" ht="15.75" x14ac:dyDescent="0.25">
      <c r="A17" s="236"/>
      <c r="B17" s="239"/>
      <c r="C17" s="92"/>
      <c r="D17" s="93"/>
      <c r="E17" s="246"/>
      <c r="F17" s="236"/>
      <c r="G17" s="252"/>
      <c r="H17" s="92"/>
      <c r="I17" s="263"/>
      <c r="J17" s="92"/>
    </row>
    <row r="18" spans="1:10" ht="39.950000000000003" customHeight="1" x14ac:dyDescent="0.25">
      <c r="A18" s="236"/>
      <c r="B18" s="239"/>
      <c r="C18" s="92"/>
      <c r="D18" s="93"/>
      <c r="E18" s="246"/>
      <c r="F18" s="236"/>
      <c r="G18" s="252"/>
      <c r="H18" s="92"/>
      <c r="I18" s="263"/>
      <c r="J18" s="92"/>
    </row>
    <row r="19" spans="1:10" ht="39.6" customHeight="1" thickBot="1" x14ac:dyDescent="0.3">
      <c r="A19" s="237"/>
      <c r="B19" s="240"/>
      <c r="C19" s="95"/>
      <c r="D19" s="100"/>
      <c r="E19" s="254"/>
      <c r="F19" s="237"/>
      <c r="G19" s="253"/>
      <c r="H19" s="95"/>
      <c r="I19" s="264"/>
      <c r="J19" s="95"/>
    </row>
    <row r="20" spans="1:10" s="74" customFormat="1" ht="42.75" customHeight="1" thickTop="1" x14ac:dyDescent="0.25">
      <c r="A20" s="235"/>
      <c r="B20" s="238"/>
      <c r="C20" s="89"/>
      <c r="D20" s="101"/>
      <c r="E20" s="245"/>
      <c r="F20" s="235"/>
      <c r="G20" s="251"/>
      <c r="H20" s="90"/>
      <c r="I20" s="262"/>
      <c r="J20" s="90"/>
    </row>
    <row r="21" spans="1:10" ht="39.950000000000003" customHeight="1" x14ac:dyDescent="0.25">
      <c r="A21" s="236"/>
      <c r="B21" s="239"/>
      <c r="C21" s="92"/>
      <c r="D21" s="93"/>
      <c r="E21" s="246"/>
      <c r="F21" s="236"/>
      <c r="G21" s="252"/>
      <c r="H21" s="92"/>
      <c r="I21" s="263"/>
      <c r="J21" s="92"/>
    </row>
    <row r="22" spans="1:10" ht="39.950000000000003" customHeight="1" x14ac:dyDescent="0.25">
      <c r="A22" s="236"/>
      <c r="B22" s="239"/>
      <c r="C22" s="92"/>
      <c r="D22" s="93"/>
      <c r="E22" s="246"/>
      <c r="F22" s="236"/>
      <c r="G22" s="252"/>
      <c r="H22" s="92"/>
      <c r="I22" s="263"/>
      <c r="J22" s="92"/>
    </row>
    <row r="23" spans="1:10" ht="39.950000000000003" customHeight="1" x14ac:dyDescent="0.25">
      <c r="A23" s="236"/>
      <c r="B23" s="239"/>
      <c r="C23" s="92"/>
      <c r="D23" s="93"/>
      <c r="E23" s="246"/>
      <c r="F23" s="236"/>
      <c r="G23" s="252"/>
      <c r="H23" s="92"/>
      <c r="I23" s="263"/>
      <c r="J23" s="92"/>
    </row>
    <row r="24" spans="1:10" ht="39.950000000000003" customHeight="1" thickBot="1" x14ac:dyDescent="0.3">
      <c r="A24" s="237"/>
      <c r="B24" s="240"/>
      <c r="C24" s="95"/>
      <c r="D24" s="100"/>
      <c r="E24" s="254"/>
      <c r="F24" s="237"/>
      <c r="G24" s="253"/>
      <c r="H24" s="95"/>
      <c r="I24" s="264"/>
      <c r="J24" s="95"/>
    </row>
    <row r="25" spans="1:10" s="74" customFormat="1" ht="51" customHeight="1" thickTop="1" x14ac:dyDescent="0.25">
      <c r="A25" s="235"/>
      <c r="B25" s="238"/>
      <c r="C25" s="89"/>
      <c r="D25" s="101"/>
      <c r="E25" s="245"/>
      <c r="F25" s="235"/>
      <c r="G25" s="251"/>
      <c r="H25" s="90"/>
      <c r="I25" s="262"/>
      <c r="J25" s="90"/>
    </row>
    <row r="26" spans="1:10" ht="25.5" customHeight="1" x14ac:dyDescent="0.25">
      <c r="A26" s="236"/>
      <c r="B26" s="239"/>
      <c r="C26" s="92"/>
      <c r="D26" s="93"/>
      <c r="E26" s="246"/>
      <c r="F26" s="236"/>
      <c r="G26" s="252"/>
      <c r="H26" s="92"/>
      <c r="I26" s="263"/>
      <c r="J26" s="92"/>
    </row>
    <row r="27" spans="1:10" ht="39.950000000000003" customHeight="1" x14ac:dyDescent="0.25">
      <c r="A27" s="236"/>
      <c r="B27" s="239"/>
      <c r="C27" s="92"/>
      <c r="D27" s="93"/>
      <c r="E27" s="246"/>
      <c r="F27" s="236"/>
      <c r="G27" s="252"/>
      <c r="H27" s="92"/>
      <c r="I27" s="263"/>
      <c r="J27" s="92"/>
    </row>
    <row r="28" spans="1:10" ht="30" customHeight="1" x14ac:dyDescent="0.25">
      <c r="A28" s="236"/>
      <c r="B28" s="239"/>
      <c r="C28" s="92"/>
      <c r="D28" s="92"/>
      <c r="E28" s="246"/>
      <c r="F28" s="236"/>
      <c r="G28" s="252"/>
      <c r="H28" s="92"/>
      <c r="I28" s="263"/>
      <c r="J28" s="92"/>
    </row>
    <row r="29" spans="1:10" ht="41.25" customHeight="1" thickBot="1" x14ac:dyDescent="0.3">
      <c r="A29" s="237"/>
      <c r="B29" s="240"/>
      <c r="C29" s="95"/>
      <c r="D29" s="95"/>
      <c r="E29" s="254"/>
      <c r="F29" s="237"/>
      <c r="G29" s="253"/>
      <c r="H29" s="95"/>
      <c r="I29" s="264"/>
      <c r="J29" s="95"/>
    </row>
    <row r="30" spans="1:10" s="67" customFormat="1" ht="23.25" customHeight="1" thickTop="1" x14ac:dyDescent="0.25">
      <c r="A30" s="235"/>
      <c r="B30" s="235"/>
      <c r="C30" s="89"/>
      <c r="D30" s="101"/>
      <c r="E30" s="245"/>
      <c r="F30" s="235"/>
      <c r="G30" s="251"/>
      <c r="H30" s="90"/>
      <c r="I30" s="262"/>
      <c r="J30" s="90"/>
    </row>
    <row r="31" spans="1:10" s="67" customFormat="1" ht="39.950000000000003" customHeight="1" x14ac:dyDescent="0.25">
      <c r="A31" s="236"/>
      <c r="B31" s="236"/>
      <c r="C31" s="92"/>
      <c r="D31" s="93"/>
      <c r="E31" s="246"/>
      <c r="F31" s="236"/>
      <c r="G31" s="252"/>
      <c r="H31" s="92"/>
      <c r="I31" s="263"/>
      <c r="J31" s="92"/>
    </row>
    <row r="32" spans="1:10" s="67" customFormat="1" ht="39.950000000000003" customHeight="1" x14ac:dyDescent="0.25">
      <c r="A32" s="236"/>
      <c r="B32" s="236"/>
      <c r="C32" s="92"/>
      <c r="D32" s="92"/>
      <c r="E32" s="246"/>
      <c r="F32" s="236"/>
      <c r="G32" s="252"/>
      <c r="H32" s="92"/>
      <c r="I32" s="263"/>
      <c r="J32" s="92"/>
    </row>
    <row r="33" spans="1:10" s="67" customFormat="1" ht="39.950000000000003" customHeight="1" x14ac:dyDescent="0.25">
      <c r="A33" s="236"/>
      <c r="B33" s="236"/>
      <c r="C33" s="92"/>
      <c r="D33" s="92"/>
      <c r="E33" s="246"/>
      <c r="F33" s="236"/>
      <c r="G33" s="252"/>
      <c r="H33" s="92"/>
      <c r="I33" s="263"/>
      <c r="J33" s="92"/>
    </row>
    <row r="34" spans="1:10" s="67" customFormat="1" ht="39.950000000000003" customHeight="1" thickBot="1" x14ac:dyDescent="0.3">
      <c r="A34" s="237"/>
      <c r="B34" s="237"/>
      <c r="C34" s="95"/>
      <c r="D34" s="95"/>
      <c r="E34" s="254"/>
      <c r="F34" s="237"/>
      <c r="G34" s="253"/>
      <c r="H34" s="95"/>
      <c r="I34" s="264"/>
      <c r="J34" s="95"/>
    </row>
    <row r="35" spans="1:10" s="74" customFormat="1" ht="46.15" customHeight="1" thickTop="1" x14ac:dyDescent="0.25">
      <c r="A35" s="235"/>
      <c r="B35" s="238"/>
      <c r="C35" s="97"/>
      <c r="D35" s="103"/>
      <c r="E35" s="245"/>
      <c r="F35" s="259"/>
      <c r="G35" s="251"/>
      <c r="H35" s="90"/>
      <c r="I35" s="256"/>
      <c r="J35" s="90"/>
    </row>
    <row r="36" spans="1:10" s="74" customFormat="1" ht="39" customHeight="1" x14ac:dyDescent="0.25">
      <c r="A36" s="236"/>
      <c r="B36" s="239"/>
      <c r="C36" s="98"/>
      <c r="D36" s="104"/>
      <c r="E36" s="246"/>
      <c r="F36" s="260"/>
      <c r="G36" s="252"/>
      <c r="H36" s="92"/>
      <c r="I36" s="257"/>
      <c r="J36" s="92"/>
    </row>
    <row r="37" spans="1:10" s="74" customFormat="1" ht="39.950000000000003" customHeight="1" x14ac:dyDescent="0.25">
      <c r="A37" s="236"/>
      <c r="B37" s="239"/>
      <c r="C37" s="98"/>
      <c r="D37" s="104"/>
      <c r="E37" s="246"/>
      <c r="F37" s="260"/>
      <c r="G37" s="252"/>
      <c r="H37" s="92"/>
      <c r="I37" s="257"/>
      <c r="J37" s="92"/>
    </row>
    <row r="38" spans="1:10" s="74" customFormat="1" ht="39.950000000000003" customHeight="1" x14ac:dyDescent="0.25">
      <c r="A38" s="236"/>
      <c r="B38" s="239"/>
      <c r="C38" s="98"/>
      <c r="D38" s="104"/>
      <c r="E38" s="246"/>
      <c r="F38" s="260"/>
      <c r="G38" s="252"/>
      <c r="H38" s="92"/>
      <c r="I38" s="257"/>
      <c r="J38" s="92"/>
    </row>
    <row r="39" spans="1:10" s="74" customFormat="1" ht="39.950000000000003" customHeight="1" thickBot="1" x14ac:dyDescent="0.3">
      <c r="A39" s="237"/>
      <c r="B39" s="240"/>
      <c r="C39" s="99"/>
      <c r="D39" s="105"/>
      <c r="E39" s="254"/>
      <c r="F39" s="261"/>
      <c r="G39" s="253"/>
      <c r="H39" s="95"/>
      <c r="I39" s="258"/>
      <c r="J39" s="95"/>
    </row>
    <row r="40" spans="1:10" s="74" customFormat="1" ht="62.25" customHeight="1" thickTop="1" x14ac:dyDescent="0.25">
      <c r="A40" s="87"/>
      <c r="B40" s="106"/>
      <c r="C40" s="106"/>
      <c r="D40" s="103"/>
      <c r="E40" s="245"/>
      <c r="F40" s="248"/>
      <c r="G40" s="251"/>
      <c r="H40" s="90"/>
      <c r="I40" s="241"/>
      <c r="J40" s="102"/>
    </row>
    <row r="41" spans="1:10" s="74" customFormat="1" ht="39.950000000000003" customHeight="1" x14ac:dyDescent="0.25">
      <c r="A41" s="92"/>
      <c r="B41" s="107"/>
      <c r="C41" s="107"/>
      <c r="D41" s="104"/>
      <c r="E41" s="246"/>
      <c r="F41" s="249"/>
      <c r="G41" s="252"/>
      <c r="H41" s="92"/>
      <c r="I41" s="242"/>
      <c r="J41" s="107"/>
    </row>
    <row r="42" spans="1:10" s="74" customFormat="1" ht="39.950000000000003" customHeight="1" x14ac:dyDescent="0.25">
      <c r="A42" s="92"/>
      <c r="B42" s="107"/>
      <c r="C42" s="107"/>
      <c r="D42" s="104"/>
      <c r="E42" s="246"/>
      <c r="F42" s="249"/>
      <c r="G42" s="252"/>
      <c r="H42" s="92"/>
      <c r="I42" s="242"/>
      <c r="J42" s="107"/>
    </row>
    <row r="43" spans="1:10" s="74" customFormat="1" ht="39.950000000000003" customHeight="1" x14ac:dyDescent="0.25">
      <c r="A43" s="92"/>
      <c r="B43" s="107"/>
      <c r="C43" s="107"/>
      <c r="D43" s="104"/>
      <c r="E43" s="246"/>
      <c r="F43" s="249"/>
      <c r="G43" s="252"/>
      <c r="H43" s="92"/>
      <c r="I43" s="242"/>
      <c r="J43" s="107"/>
    </row>
    <row r="44" spans="1:10" s="74" customFormat="1" ht="39.950000000000003" customHeight="1" thickBot="1" x14ac:dyDescent="0.3">
      <c r="A44" s="94"/>
      <c r="B44" s="108"/>
      <c r="C44" s="108"/>
      <c r="D44" s="105"/>
      <c r="E44" s="254"/>
      <c r="F44" s="255"/>
      <c r="G44" s="253"/>
      <c r="H44" s="99"/>
      <c r="I44" s="243"/>
      <c r="J44" s="108"/>
    </row>
    <row r="45" spans="1:10" s="74" customFormat="1" ht="48" customHeight="1" thickTop="1" x14ac:dyDescent="0.25">
      <c r="A45" s="87"/>
      <c r="B45" s="89"/>
      <c r="C45" s="106"/>
      <c r="D45" s="103"/>
      <c r="E45" s="245"/>
      <c r="F45" s="248"/>
      <c r="G45" s="251"/>
      <c r="H45" s="90"/>
      <c r="I45" s="241"/>
      <c r="J45" s="102"/>
    </row>
    <row r="46" spans="1:10" s="74" customFormat="1" ht="39.950000000000003" customHeight="1" x14ac:dyDescent="0.25">
      <c r="A46" s="92"/>
      <c r="B46" s="107"/>
      <c r="C46" s="107"/>
      <c r="D46" s="104"/>
      <c r="E46" s="246"/>
      <c r="F46" s="249"/>
      <c r="G46" s="252"/>
      <c r="H46" s="111"/>
      <c r="I46" s="242"/>
      <c r="J46" s="111"/>
    </row>
    <row r="47" spans="1:10" s="74" customFormat="1" ht="39.950000000000003" customHeight="1" x14ac:dyDescent="0.25">
      <c r="A47" s="92"/>
      <c r="B47" s="107"/>
      <c r="C47" s="107"/>
      <c r="D47" s="104"/>
      <c r="E47" s="246"/>
      <c r="F47" s="249"/>
      <c r="G47" s="252"/>
      <c r="H47" s="107"/>
      <c r="I47" s="242"/>
      <c r="J47" s="107"/>
    </row>
    <row r="48" spans="1:10" s="74" customFormat="1" ht="39.950000000000003" customHeight="1" x14ac:dyDescent="0.25">
      <c r="A48" s="92"/>
      <c r="B48" s="107"/>
      <c r="C48" s="107"/>
      <c r="D48" s="104"/>
      <c r="E48" s="246"/>
      <c r="F48" s="249"/>
      <c r="G48" s="252"/>
      <c r="H48" s="107"/>
      <c r="I48" s="242"/>
      <c r="J48" s="107"/>
    </row>
    <row r="49" spans="1:10" s="74" customFormat="1" ht="39.950000000000003" customHeight="1" thickBot="1" x14ac:dyDescent="0.3">
      <c r="A49" s="94"/>
      <c r="B49" s="108"/>
      <c r="C49" s="108"/>
      <c r="D49" s="109"/>
      <c r="E49" s="254"/>
      <c r="F49" s="255"/>
      <c r="G49" s="253"/>
      <c r="H49" s="108"/>
      <c r="I49" s="243"/>
      <c r="J49" s="108"/>
    </row>
    <row r="50" spans="1:10" s="74" customFormat="1" ht="46.15" customHeight="1" thickTop="1" x14ac:dyDescent="0.25">
      <c r="A50" s="87"/>
      <c r="B50" s="89"/>
      <c r="C50" s="106"/>
      <c r="D50" s="103"/>
      <c r="E50" s="245"/>
      <c r="F50" s="248"/>
      <c r="G50" s="251"/>
      <c r="H50" s="90"/>
      <c r="I50" s="241"/>
      <c r="J50" s="102"/>
    </row>
    <row r="51" spans="1:10" s="74" customFormat="1" ht="39.950000000000003" customHeight="1" x14ac:dyDescent="0.25">
      <c r="A51" s="92"/>
      <c r="B51" s="107"/>
      <c r="C51" s="107"/>
      <c r="D51" s="104"/>
      <c r="E51" s="246"/>
      <c r="F51" s="249"/>
      <c r="G51" s="252"/>
      <c r="H51" s="111"/>
      <c r="I51" s="242"/>
      <c r="J51" s="107"/>
    </row>
    <row r="52" spans="1:10" s="74" customFormat="1" ht="39.950000000000003" customHeight="1" x14ac:dyDescent="0.25">
      <c r="A52" s="92"/>
      <c r="B52" s="107"/>
      <c r="C52" s="107"/>
      <c r="D52" s="104"/>
      <c r="E52" s="246"/>
      <c r="F52" s="249"/>
      <c r="G52" s="252"/>
      <c r="H52" s="107"/>
      <c r="I52" s="242"/>
      <c r="J52" s="107"/>
    </row>
    <row r="53" spans="1:10" s="74" customFormat="1" ht="39.950000000000003" customHeight="1" x14ac:dyDescent="0.25">
      <c r="A53" s="92"/>
      <c r="B53" s="107"/>
      <c r="C53" s="107"/>
      <c r="D53" s="104"/>
      <c r="E53" s="246"/>
      <c r="F53" s="249"/>
      <c r="G53" s="252"/>
      <c r="H53" s="107"/>
      <c r="I53" s="242"/>
      <c r="J53" s="107"/>
    </row>
    <row r="54" spans="1:10" s="74" customFormat="1" ht="39.950000000000003" customHeight="1" thickBot="1" x14ac:dyDescent="0.3">
      <c r="A54" s="94"/>
      <c r="B54" s="108"/>
      <c r="C54" s="108"/>
      <c r="D54" s="105"/>
      <c r="E54" s="254"/>
      <c r="F54" s="255"/>
      <c r="G54" s="253"/>
      <c r="H54" s="112"/>
      <c r="I54" s="243"/>
      <c r="J54" s="108"/>
    </row>
    <row r="55" spans="1:10" s="74" customFormat="1" ht="39.950000000000003" customHeight="1" thickTop="1" x14ac:dyDescent="0.25">
      <c r="A55" s="87"/>
      <c r="B55" s="97"/>
      <c r="C55" s="106"/>
      <c r="D55" s="103"/>
      <c r="E55" s="245"/>
      <c r="F55" s="248"/>
      <c r="G55" s="251"/>
      <c r="H55" s="90"/>
      <c r="I55" s="241"/>
      <c r="J55" s="102"/>
    </row>
    <row r="56" spans="1:10" s="74" customFormat="1" ht="39.950000000000003" customHeight="1" x14ac:dyDescent="0.25">
      <c r="A56" s="92"/>
      <c r="B56" s="107"/>
      <c r="C56" s="107"/>
      <c r="D56" s="104"/>
      <c r="E56" s="246"/>
      <c r="F56" s="249"/>
      <c r="G56" s="252"/>
      <c r="H56" s="107"/>
      <c r="I56" s="242"/>
      <c r="J56" s="107"/>
    </row>
    <row r="57" spans="1:10" s="74" customFormat="1" ht="39.950000000000003" customHeight="1" x14ac:dyDescent="0.25">
      <c r="A57" s="92"/>
      <c r="B57" s="107"/>
      <c r="C57" s="107"/>
      <c r="D57" s="104"/>
      <c r="E57" s="246"/>
      <c r="F57" s="249"/>
      <c r="G57" s="252"/>
      <c r="H57" s="107"/>
      <c r="I57" s="242"/>
      <c r="J57" s="107"/>
    </row>
    <row r="58" spans="1:10" s="74" customFormat="1" ht="39.950000000000003" customHeight="1" x14ac:dyDescent="0.25">
      <c r="A58" s="92"/>
      <c r="B58" s="107"/>
      <c r="C58" s="107"/>
      <c r="D58" s="107"/>
      <c r="E58" s="246"/>
      <c r="F58" s="249"/>
      <c r="G58" s="252"/>
      <c r="H58" s="107"/>
      <c r="I58" s="242"/>
      <c r="J58" s="107"/>
    </row>
    <row r="59" spans="1:10" s="74" customFormat="1" ht="39.950000000000003" customHeight="1" thickBot="1" x14ac:dyDescent="0.3">
      <c r="A59" s="94"/>
      <c r="B59" s="108"/>
      <c r="C59" s="108"/>
      <c r="D59" s="108"/>
      <c r="E59" s="254"/>
      <c r="F59" s="255"/>
      <c r="G59" s="253"/>
      <c r="H59" s="107"/>
      <c r="I59" s="243"/>
      <c r="J59" s="108"/>
    </row>
    <row r="60" spans="1:10" s="74" customFormat="1" ht="46.5" customHeight="1" thickTop="1" x14ac:dyDescent="0.25">
      <c r="A60" s="87"/>
      <c r="B60" s="97"/>
      <c r="C60" s="102"/>
      <c r="D60" s="103"/>
      <c r="E60" s="245"/>
      <c r="F60" s="248"/>
      <c r="G60" s="251"/>
      <c r="H60" s="90"/>
      <c r="I60" s="241"/>
      <c r="J60" s="102"/>
    </row>
    <row r="61" spans="1:10" s="74" customFormat="1" ht="39.950000000000003" customHeight="1" x14ac:dyDescent="0.25">
      <c r="A61" s="92"/>
      <c r="B61" s="107"/>
      <c r="C61" s="107"/>
      <c r="D61" s="104"/>
      <c r="E61" s="246"/>
      <c r="F61" s="249"/>
      <c r="G61" s="252"/>
      <c r="H61" s="107"/>
      <c r="I61" s="242"/>
      <c r="J61" s="107"/>
    </row>
    <row r="62" spans="1:10" s="74" customFormat="1" ht="39.950000000000003" customHeight="1" x14ac:dyDescent="0.25">
      <c r="A62" s="92"/>
      <c r="B62" s="107"/>
      <c r="C62" s="107"/>
      <c r="D62" s="107"/>
      <c r="E62" s="246"/>
      <c r="F62" s="249"/>
      <c r="G62" s="252"/>
      <c r="H62" s="107"/>
      <c r="I62" s="242"/>
      <c r="J62" s="107"/>
    </row>
    <row r="63" spans="1:10" s="74" customFormat="1" ht="39.950000000000003" customHeight="1" x14ac:dyDescent="0.25">
      <c r="A63" s="92"/>
      <c r="B63" s="107"/>
      <c r="C63" s="107"/>
      <c r="D63" s="107"/>
      <c r="E63" s="246"/>
      <c r="F63" s="249"/>
      <c r="G63" s="252"/>
      <c r="H63" s="107"/>
      <c r="I63" s="242"/>
      <c r="J63" s="107"/>
    </row>
    <row r="64" spans="1:10" s="74" customFormat="1" ht="39.950000000000003" customHeight="1" thickBot="1" x14ac:dyDescent="0.3">
      <c r="A64" s="94"/>
      <c r="B64" s="108"/>
      <c r="C64" s="108"/>
      <c r="D64" s="108"/>
      <c r="E64" s="254"/>
      <c r="F64" s="255"/>
      <c r="G64" s="253"/>
      <c r="H64" s="107"/>
      <c r="I64" s="243"/>
      <c r="J64" s="108"/>
    </row>
    <row r="65" spans="1:10" s="74" customFormat="1" ht="52.5" customHeight="1" thickTop="1" x14ac:dyDescent="0.25">
      <c r="A65" s="87"/>
      <c r="B65" s="102"/>
      <c r="C65" s="102"/>
      <c r="D65" s="103"/>
      <c r="E65" s="245"/>
      <c r="F65" s="248"/>
      <c r="G65" s="251"/>
      <c r="H65" s="102"/>
      <c r="I65" s="241"/>
      <c r="J65" s="102"/>
    </row>
    <row r="66" spans="1:10" s="74" customFormat="1" ht="39.950000000000003" customHeight="1" x14ac:dyDescent="0.25">
      <c r="A66" s="92"/>
      <c r="B66" s="107"/>
      <c r="C66" s="107"/>
      <c r="D66" s="104"/>
      <c r="E66" s="246"/>
      <c r="F66" s="249"/>
      <c r="G66" s="252"/>
      <c r="H66" s="107"/>
      <c r="I66" s="242"/>
      <c r="J66" s="107"/>
    </row>
    <row r="67" spans="1:10" s="74" customFormat="1" ht="39.950000000000003" customHeight="1" x14ac:dyDescent="0.25">
      <c r="A67" s="92"/>
      <c r="B67" s="107"/>
      <c r="C67" s="107"/>
      <c r="D67" s="107"/>
      <c r="E67" s="246"/>
      <c r="F67" s="249"/>
      <c r="G67" s="252"/>
      <c r="H67" s="107"/>
      <c r="I67" s="242"/>
      <c r="J67" s="107"/>
    </row>
    <row r="68" spans="1:10" s="74" customFormat="1" ht="39.950000000000003" customHeight="1" x14ac:dyDescent="0.25">
      <c r="A68" s="92"/>
      <c r="B68" s="107"/>
      <c r="C68" s="107"/>
      <c r="D68" s="107"/>
      <c r="E68" s="246"/>
      <c r="F68" s="249"/>
      <c r="G68" s="252"/>
      <c r="H68" s="107"/>
      <c r="I68" s="242"/>
      <c r="J68" s="107"/>
    </row>
    <row r="69" spans="1:10" s="74" customFormat="1" ht="39.950000000000003" customHeight="1" thickBot="1" x14ac:dyDescent="0.3">
      <c r="A69" s="94"/>
      <c r="B69" s="108"/>
      <c r="C69" s="108"/>
      <c r="D69" s="108"/>
      <c r="E69" s="254"/>
      <c r="F69" s="255"/>
      <c r="G69" s="253"/>
      <c r="H69" s="108"/>
      <c r="I69" s="243"/>
      <c r="J69" s="108"/>
    </row>
    <row r="70" spans="1:10" s="74" customFormat="1" ht="52.5" customHeight="1" thickTop="1" x14ac:dyDescent="0.25">
      <c r="A70" s="87"/>
      <c r="B70" s="102"/>
      <c r="C70" s="102"/>
      <c r="D70" s="103"/>
      <c r="E70" s="245"/>
      <c r="F70" s="248"/>
      <c r="G70" s="251"/>
      <c r="H70" s="102"/>
      <c r="I70" s="241"/>
      <c r="J70" s="102"/>
    </row>
    <row r="71" spans="1:10" s="74" customFormat="1" ht="39.950000000000003" customHeight="1" x14ac:dyDescent="0.25">
      <c r="A71" s="92"/>
      <c r="B71" s="107"/>
      <c r="C71" s="107"/>
      <c r="D71" s="104"/>
      <c r="E71" s="246"/>
      <c r="F71" s="249"/>
      <c r="G71" s="252"/>
      <c r="H71" s="107"/>
      <c r="I71" s="242"/>
      <c r="J71" s="107"/>
    </row>
    <row r="72" spans="1:10" s="74" customFormat="1" ht="39.950000000000003" customHeight="1" x14ac:dyDescent="0.25">
      <c r="A72" s="92"/>
      <c r="B72" s="107"/>
      <c r="C72" s="107"/>
      <c r="D72" s="107"/>
      <c r="E72" s="246"/>
      <c r="F72" s="249"/>
      <c r="G72" s="252"/>
      <c r="H72" s="107"/>
      <c r="I72" s="242"/>
      <c r="J72" s="107"/>
    </row>
    <row r="73" spans="1:10" s="74" customFormat="1" ht="39.950000000000003" customHeight="1" x14ac:dyDescent="0.25">
      <c r="A73" s="92"/>
      <c r="B73" s="107"/>
      <c r="C73" s="107"/>
      <c r="D73" s="107"/>
      <c r="E73" s="246"/>
      <c r="F73" s="249"/>
      <c r="G73" s="252"/>
      <c r="H73" s="107"/>
      <c r="I73" s="242"/>
      <c r="J73" s="107"/>
    </row>
    <row r="74" spans="1:10" s="74" customFormat="1" ht="39.950000000000003" customHeight="1" thickBot="1" x14ac:dyDescent="0.3">
      <c r="A74" s="94"/>
      <c r="B74" s="107"/>
      <c r="C74" s="107"/>
      <c r="D74" s="107"/>
      <c r="E74" s="254"/>
      <c r="F74" s="255"/>
      <c r="G74" s="253"/>
      <c r="H74" s="107"/>
      <c r="I74" s="243"/>
      <c r="J74" s="107"/>
    </row>
    <row r="75" spans="1:10" s="74" customFormat="1" ht="52.5" customHeight="1" thickTop="1" x14ac:dyDescent="0.25">
      <c r="A75" s="87"/>
      <c r="B75" s="102"/>
      <c r="C75" s="102"/>
      <c r="D75" s="103"/>
      <c r="E75" s="245"/>
      <c r="F75" s="248"/>
      <c r="G75" s="251"/>
      <c r="H75" s="102"/>
      <c r="I75" s="241"/>
      <c r="J75" s="102"/>
    </row>
    <row r="76" spans="1:10" s="74" customFormat="1" ht="39.950000000000003" customHeight="1" x14ac:dyDescent="0.25">
      <c r="A76" s="92"/>
      <c r="B76" s="107"/>
      <c r="C76" s="107"/>
      <c r="D76" s="104"/>
      <c r="E76" s="246"/>
      <c r="F76" s="249"/>
      <c r="G76" s="252"/>
      <c r="H76" s="107"/>
      <c r="I76" s="242"/>
      <c r="J76" s="107"/>
    </row>
    <row r="77" spans="1:10" s="74" customFormat="1" ht="39.950000000000003" customHeight="1" x14ac:dyDescent="0.25">
      <c r="A77" s="92"/>
      <c r="B77" s="107"/>
      <c r="C77" s="107"/>
      <c r="D77" s="107"/>
      <c r="E77" s="246"/>
      <c r="F77" s="249"/>
      <c r="G77" s="252"/>
      <c r="H77" s="107"/>
      <c r="I77" s="242"/>
      <c r="J77" s="107"/>
    </row>
    <row r="78" spans="1:10" s="74" customFormat="1" ht="39.950000000000003" customHeight="1" x14ac:dyDescent="0.25">
      <c r="A78" s="92"/>
      <c r="B78" s="107"/>
      <c r="C78" s="107"/>
      <c r="D78" s="107"/>
      <c r="E78" s="246"/>
      <c r="F78" s="249"/>
      <c r="G78" s="252"/>
      <c r="H78" s="107"/>
      <c r="I78" s="242"/>
      <c r="J78" s="107"/>
    </row>
    <row r="79" spans="1:10" s="74" customFormat="1" ht="39.950000000000003" customHeight="1" thickBot="1" x14ac:dyDescent="0.3">
      <c r="A79" s="94"/>
      <c r="B79" s="107"/>
      <c r="C79" s="107"/>
      <c r="D79" s="107"/>
      <c r="E79" s="254"/>
      <c r="F79" s="255"/>
      <c r="G79" s="253"/>
      <c r="H79" s="107"/>
      <c r="I79" s="243"/>
      <c r="J79" s="107"/>
    </row>
    <row r="80" spans="1:10" s="74" customFormat="1" ht="52.5" customHeight="1" thickTop="1" x14ac:dyDescent="0.25">
      <c r="A80" s="87"/>
      <c r="B80" s="102"/>
      <c r="C80" s="102"/>
      <c r="D80" s="103"/>
      <c r="E80" s="245"/>
      <c r="F80" s="248"/>
      <c r="G80" s="251"/>
      <c r="H80" s="102"/>
      <c r="I80" s="241"/>
      <c r="J80" s="102"/>
    </row>
    <row r="81" spans="1:10" s="74" customFormat="1" ht="39.950000000000003" customHeight="1" x14ac:dyDescent="0.25">
      <c r="A81" s="92"/>
      <c r="B81" s="107"/>
      <c r="C81" s="107"/>
      <c r="D81" s="104"/>
      <c r="E81" s="246"/>
      <c r="F81" s="249"/>
      <c r="G81" s="252"/>
      <c r="H81" s="107"/>
      <c r="I81" s="242"/>
      <c r="J81" s="107"/>
    </row>
    <row r="82" spans="1:10" s="74" customFormat="1" ht="39.950000000000003" customHeight="1" x14ac:dyDescent="0.25">
      <c r="A82" s="92"/>
      <c r="B82" s="107"/>
      <c r="C82" s="107"/>
      <c r="D82" s="107"/>
      <c r="E82" s="246"/>
      <c r="F82" s="249"/>
      <c r="G82" s="252"/>
      <c r="H82" s="107"/>
      <c r="I82" s="242"/>
      <c r="J82" s="107"/>
    </row>
    <row r="83" spans="1:10" s="74" customFormat="1" ht="39.950000000000003" customHeight="1" x14ac:dyDescent="0.25">
      <c r="A83" s="92"/>
      <c r="B83" s="107"/>
      <c r="C83" s="107"/>
      <c r="D83" s="107"/>
      <c r="E83" s="246"/>
      <c r="F83" s="249"/>
      <c r="G83" s="252"/>
      <c r="H83" s="107"/>
      <c r="I83" s="242"/>
      <c r="J83" s="107"/>
    </row>
    <row r="84" spans="1:10" s="74" customFormat="1" ht="39.950000000000003" customHeight="1" thickBot="1" x14ac:dyDescent="0.3">
      <c r="A84" s="94"/>
      <c r="B84" s="107"/>
      <c r="C84" s="107"/>
      <c r="D84" s="107"/>
      <c r="E84" s="254"/>
      <c r="F84" s="255"/>
      <c r="G84" s="253"/>
      <c r="H84" s="107"/>
      <c r="I84" s="243"/>
      <c r="J84" s="107"/>
    </row>
    <row r="85" spans="1:10" ht="16.5" thickTop="1" x14ac:dyDescent="0.25">
      <c r="A85" s="87"/>
      <c r="B85" s="102"/>
      <c r="C85" s="102"/>
      <c r="D85" s="103"/>
      <c r="E85" s="245"/>
      <c r="F85" s="248"/>
      <c r="G85" s="251"/>
      <c r="H85" s="102"/>
      <c r="I85" s="241"/>
      <c r="J85" s="102"/>
    </row>
    <row r="86" spans="1:10" ht="15.75" x14ac:dyDescent="0.25">
      <c r="A86" s="92"/>
      <c r="B86" s="107"/>
      <c r="C86" s="107"/>
      <c r="D86" s="104"/>
      <c r="E86" s="246"/>
      <c r="F86" s="249"/>
      <c r="G86" s="252"/>
      <c r="H86" s="107"/>
      <c r="I86" s="242"/>
      <c r="J86" s="107"/>
    </row>
    <row r="87" spans="1:10" ht="15.75" x14ac:dyDescent="0.25">
      <c r="A87" s="92"/>
      <c r="B87" s="107"/>
      <c r="C87" s="107"/>
      <c r="D87" s="107"/>
      <c r="E87" s="246"/>
      <c r="F87" s="249"/>
      <c r="G87" s="252"/>
      <c r="H87" s="107"/>
      <c r="I87" s="242"/>
      <c r="J87" s="107"/>
    </row>
    <row r="88" spans="1:10" ht="15.75" x14ac:dyDescent="0.25">
      <c r="A88" s="92"/>
      <c r="B88" s="107"/>
      <c r="C88" s="107"/>
      <c r="D88" s="107"/>
      <c r="E88" s="246"/>
      <c r="F88" s="249"/>
      <c r="G88" s="252"/>
      <c r="H88" s="107"/>
      <c r="I88" s="242"/>
      <c r="J88" s="107"/>
    </row>
    <row r="89" spans="1:10" ht="16.5" thickBot="1" x14ac:dyDescent="0.3">
      <c r="A89" s="94"/>
      <c r="B89" s="107"/>
      <c r="C89" s="107"/>
      <c r="D89" s="107"/>
      <c r="E89" s="247"/>
      <c r="F89" s="250"/>
      <c r="G89" s="253"/>
      <c r="H89" s="107"/>
      <c r="I89" s="244"/>
      <c r="J89" s="107"/>
    </row>
    <row r="90" spans="1:10" ht="15.75" thickTop="1" x14ac:dyDescent="0.25"/>
  </sheetData>
  <sheetProtection formatCells="0" formatRows="0" selectLockedCells="1"/>
  <mergeCells count="84">
    <mergeCell ref="E20:E24"/>
    <mergeCell ref="F20:F24"/>
    <mergeCell ref="G20:G24"/>
    <mergeCell ref="I20:I24"/>
    <mergeCell ref="A1:C1"/>
    <mergeCell ref="A3:C3"/>
    <mergeCell ref="G5:G9"/>
    <mergeCell ref="I5:I9"/>
    <mergeCell ref="F5:F9"/>
    <mergeCell ref="E5:E9"/>
    <mergeCell ref="A5:A9"/>
    <mergeCell ref="B5:B9"/>
    <mergeCell ref="E10:E14"/>
    <mergeCell ref="E15:E19"/>
    <mergeCell ref="F15:F19"/>
    <mergeCell ref="G15:G19"/>
    <mergeCell ref="I10:I14"/>
    <mergeCell ref="G10:G14"/>
    <mergeCell ref="F10:F14"/>
    <mergeCell ref="I15:I19"/>
    <mergeCell ref="I45:I49"/>
    <mergeCell ref="G45:G49"/>
    <mergeCell ref="F45:F49"/>
    <mergeCell ref="E45:E49"/>
    <mergeCell ref="I25:I29"/>
    <mergeCell ref="E30:E34"/>
    <mergeCell ref="F30:F34"/>
    <mergeCell ref="G30:G34"/>
    <mergeCell ref="I30:I34"/>
    <mergeCell ref="E25:E29"/>
    <mergeCell ref="F25:F29"/>
    <mergeCell ref="G25:G29"/>
    <mergeCell ref="E35:E39"/>
    <mergeCell ref="I50:I54"/>
    <mergeCell ref="E55:E59"/>
    <mergeCell ref="F55:F59"/>
    <mergeCell ref="G55:G59"/>
    <mergeCell ref="I55:I59"/>
    <mergeCell ref="F50:F54"/>
    <mergeCell ref="E50:E54"/>
    <mergeCell ref="G50:G54"/>
    <mergeCell ref="I35:I39"/>
    <mergeCell ref="I40:I44"/>
    <mergeCell ref="G40:G44"/>
    <mergeCell ref="G35:G39"/>
    <mergeCell ref="F35:F39"/>
    <mergeCell ref="F40:F44"/>
    <mergeCell ref="E40:E44"/>
    <mergeCell ref="E60:E64"/>
    <mergeCell ref="E65:E69"/>
    <mergeCell ref="F65:F69"/>
    <mergeCell ref="G65:G69"/>
    <mergeCell ref="I60:I64"/>
    <mergeCell ref="G60:G64"/>
    <mergeCell ref="F60:F64"/>
    <mergeCell ref="I65:I69"/>
    <mergeCell ref="I70:I74"/>
    <mergeCell ref="I85:I89"/>
    <mergeCell ref="E85:E89"/>
    <mergeCell ref="F85:F89"/>
    <mergeCell ref="G85:G89"/>
    <mergeCell ref="I75:I79"/>
    <mergeCell ref="E80:E84"/>
    <mergeCell ref="F80:F84"/>
    <mergeCell ref="G80:G84"/>
    <mergeCell ref="I80:I84"/>
    <mergeCell ref="G70:G74"/>
    <mergeCell ref="F70:F74"/>
    <mergeCell ref="E70:E74"/>
    <mergeCell ref="E75:E79"/>
    <mergeCell ref="F75:F79"/>
    <mergeCell ref="G75:G79"/>
    <mergeCell ref="A35:A39"/>
    <mergeCell ref="B35:B39"/>
    <mergeCell ref="A10:A14"/>
    <mergeCell ref="B10:B14"/>
    <mergeCell ref="B15:B19"/>
    <mergeCell ref="A15:A19"/>
    <mergeCell ref="A20:A24"/>
    <mergeCell ref="B20:B24"/>
    <mergeCell ref="A25:A29"/>
    <mergeCell ref="B25:B29"/>
    <mergeCell ref="A30:A34"/>
    <mergeCell ref="B30:B34"/>
  </mergeCells>
  <conditionalFormatting sqref="G5 G10 G15 G25 G30 I5 I10 I15 I25 I30 I20">
    <cfRule type="cellIs" dxfId="374" priority="283" operator="equal">
      <formula>"Low"</formula>
    </cfRule>
    <cfRule type="cellIs" dxfId="373" priority="284" operator="equal">
      <formula>"Medium"</formula>
    </cfRule>
    <cfRule type="cellIs" dxfId="372" priority="285" operator="equal">
      <formula>"High"</formula>
    </cfRule>
    <cfRule type="cellIs" dxfId="371" priority="286" operator="equal">
      <formula>"Very HIgh"</formula>
    </cfRule>
    <cfRule type="cellIs" dxfId="370" priority="287" operator="equal">
      <formula>"Very Low"</formula>
    </cfRule>
  </conditionalFormatting>
  <conditionalFormatting sqref="I35">
    <cfRule type="cellIs" dxfId="369" priority="230" operator="equal">
      <formula>"Low"</formula>
    </cfRule>
    <cfRule type="cellIs" dxfId="368" priority="231" operator="equal">
      <formula>"Medium"</formula>
    </cfRule>
    <cfRule type="cellIs" dxfId="367" priority="232" operator="equal">
      <formula>"High"</formula>
    </cfRule>
    <cfRule type="cellIs" dxfId="366" priority="233" operator="equal">
      <formula>"Very HIgh"</formula>
    </cfRule>
    <cfRule type="cellIs" dxfId="365" priority="234" operator="equal">
      <formula>"Very Low"</formula>
    </cfRule>
  </conditionalFormatting>
  <conditionalFormatting sqref="I40">
    <cfRule type="cellIs" dxfId="364" priority="224" operator="equal">
      <formula>"Low"</formula>
    </cfRule>
    <cfRule type="cellIs" dxfId="363" priority="225" operator="equal">
      <formula>"Medium"</formula>
    </cfRule>
    <cfRule type="cellIs" dxfId="362" priority="226" operator="equal">
      <formula>"High"</formula>
    </cfRule>
    <cfRule type="cellIs" dxfId="361" priority="227" operator="equal">
      <formula>"Very HIgh"</formula>
    </cfRule>
    <cfRule type="cellIs" dxfId="360" priority="228" operator="equal">
      <formula>"Very Low"</formula>
    </cfRule>
  </conditionalFormatting>
  <conditionalFormatting sqref="I45">
    <cfRule type="cellIs" dxfId="359" priority="218" operator="equal">
      <formula>"Low"</formula>
    </cfRule>
    <cfRule type="cellIs" dxfId="358" priority="219" operator="equal">
      <formula>"Medium"</formula>
    </cfRule>
    <cfRule type="cellIs" dxfId="357" priority="220" operator="equal">
      <formula>"High"</formula>
    </cfRule>
    <cfRule type="cellIs" dxfId="356" priority="221" operator="equal">
      <formula>"Very HIgh"</formula>
    </cfRule>
    <cfRule type="cellIs" dxfId="355" priority="222" operator="equal">
      <formula>"Very Low"</formula>
    </cfRule>
  </conditionalFormatting>
  <conditionalFormatting sqref="I50">
    <cfRule type="cellIs" dxfId="354" priority="212" operator="equal">
      <formula>"Low"</formula>
    </cfRule>
    <cfRule type="cellIs" dxfId="353" priority="213" operator="equal">
      <formula>"Medium"</formula>
    </cfRule>
    <cfRule type="cellIs" dxfId="352" priority="214" operator="equal">
      <formula>"High"</formula>
    </cfRule>
    <cfRule type="cellIs" dxfId="351" priority="215" operator="equal">
      <formula>"Very HIgh"</formula>
    </cfRule>
    <cfRule type="cellIs" dxfId="350" priority="216" operator="equal">
      <formula>"Very Low"</formula>
    </cfRule>
  </conditionalFormatting>
  <conditionalFormatting sqref="I55">
    <cfRule type="cellIs" dxfId="349" priority="206" operator="equal">
      <formula>"Low"</formula>
    </cfRule>
    <cfRule type="cellIs" dxfId="348" priority="207" operator="equal">
      <formula>"Medium"</formula>
    </cfRule>
    <cfRule type="cellIs" dxfId="347" priority="208" operator="equal">
      <formula>"High"</formula>
    </cfRule>
    <cfRule type="cellIs" dxfId="346" priority="209" operator="equal">
      <formula>"Very HIgh"</formula>
    </cfRule>
    <cfRule type="cellIs" dxfId="345" priority="210" operator="equal">
      <formula>"Very Low"</formula>
    </cfRule>
  </conditionalFormatting>
  <conditionalFormatting sqref="I60">
    <cfRule type="cellIs" dxfId="344" priority="200" operator="equal">
      <formula>"Low"</formula>
    </cfRule>
    <cfRule type="cellIs" dxfId="343" priority="201" operator="equal">
      <formula>"Medium"</formula>
    </cfRule>
    <cfRule type="cellIs" dxfId="342" priority="202" operator="equal">
      <formula>"High"</formula>
    </cfRule>
    <cfRule type="cellIs" dxfId="341" priority="203" operator="equal">
      <formula>"Very HIgh"</formula>
    </cfRule>
    <cfRule type="cellIs" dxfId="340" priority="204" operator="equal">
      <formula>"Very Low"</formula>
    </cfRule>
  </conditionalFormatting>
  <conditionalFormatting sqref="I65">
    <cfRule type="cellIs" dxfId="339" priority="194" operator="equal">
      <formula>"Low"</formula>
    </cfRule>
    <cfRule type="cellIs" dxfId="338" priority="195" operator="equal">
      <formula>"Medium"</formula>
    </cfRule>
    <cfRule type="cellIs" dxfId="337" priority="196" operator="equal">
      <formula>"High"</formula>
    </cfRule>
    <cfRule type="cellIs" dxfId="336" priority="197" operator="equal">
      <formula>"Very HIgh"</formula>
    </cfRule>
    <cfRule type="cellIs" dxfId="335" priority="198" operator="equal">
      <formula>"Very Low"</formula>
    </cfRule>
  </conditionalFormatting>
  <conditionalFormatting sqref="I70">
    <cfRule type="cellIs" dxfId="334" priority="188" operator="equal">
      <formula>"Low"</formula>
    </cfRule>
    <cfRule type="cellIs" dxfId="333" priority="189" operator="equal">
      <formula>"Medium"</formula>
    </cfRule>
    <cfRule type="cellIs" dxfId="332" priority="190" operator="equal">
      <formula>"High"</formula>
    </cfRule>
    <cfRule type="cellIs" dxfId="331" priority="191" operator="equal">
      <formula>"Very HIgh"</formula>
    </cfRule>
    <cfRule type="cellIs" dxfId="330" priority="192" operator="equal">
      <formula>"Very Low"</formula>
    </cfRule>
  </conditionalFormatting>
  <conditionalFormatting sqref="I75">
    <cfRule type="cellIs" dxfId="329" priority="182" operator="equal">
      <formula>"Low"</formula>
    </cfRule>
    <cfRule type="cellIs" dxfId="328" priority="183" operator="equal">
      <formula>"Medium"</formula>
    </cfRule>
    <cfRule type="cellIs" dxfId="327" priority="184" operator="equal">
      <formula>"High"</formula>
    </cfRule>
    <cfRule type="cellIs" dxfId="326" priority="185" operator="equal">
      <formula>"Very HIgh"</formula>
    </cfRule>
    <cfRule type="cellIs" dxfId="325" priority="186" operator="equal">
      <formula>"Very Low"</formula>
    </cfRule>
  </conditionalFormatting>
  <conditionalFormatting sqref="I80">
    <cfRule type="cellIs" dxfId="324" priority="176" operator="equal">
      <formula>"Low"</formula>
    </cfRule>
    <cfRule type="cellIs" dxfId="323" priority="177" operator="equal">
      <formula>"Medium"</formula>
    </cfRule>
    <cfRule type="cellIs" dxfId="322" priority="178" operator="equal">
      <formula>"High"</formula>
    </cfRule>
    <cfRule type="cellIs" dxfId="321" priority="179" operator="equal">
      <formula>"Very HIgh"</formula>
    </cfRule>
    <cfRule type="cellIs" dxfId="320" priority="180" operator="equal">
      <formula>"Very Low"</formula>
    </cfRule>
  </conditionalFormatting>
  <conditionalFormatting sqref="I85">
    <cfRule type="cellIs" dxfId="319" priority="170" operator="equal">
      <formula>"Low"</formula>
    </cfRule>
    <cfRule type="cellIs" dxfId="318" priority="171" operator="equal">
      <formula>"Medium"</formula>
    </cfRule>
    <cfRule type="cellIs" dxfId="317" priority="172" operator="equal">
      <formula>"High"</formula>
    </cfRule>
    <cfRule type="cellIs" dxfId="316" priority="173" operator="equal">
      <formula>"Very HIgh"</formula>
    </cfRule>
    <cfRule type="cellIs" dxfId="315" priority="174" operator="equal">
      <formula>"Very Low"</formula>
    </cfRule>
  </conditionalFormatting>
  <conditionalFormatting sqref="G35">
    <cfRule type="cellIs" dxfId="314" priority="154" operator="equal">
      <formula>"Low"</formula>
    </cfRule>
    <cfRule type="cellIs" dxfId="313" priority="155" operator="equal">
      <formula>"Medium"</formula>
    </cfRule>
    <cfRule type="cellIs" dxfId="312" priority="156" operator="equal">
      <formula>"High"</formula>
    </cfRule>
    <cfRule type="cellIs" dxfId="311" priority="157" operator="equal">
      <formula>"Very HIgh"</formula>
    </cfRule>
    <cfRule type="cellIs" dxfId="310" priority="158" operator="equal">
      <formula>"Very Low"</formula>
    </cfRule>
  </conditionalFormatting>
  <conditionalFormatting sqref="G40">
    <cfRule type="cellIs" dxfId="309" priority="149" operator="equal">
      <formula>"Low"</formula>
    </cfRule>
    <cfRule type="cellIs" dxfId="308" priority="150" operator="equal">
      <formula>"Medium"</formula>
    </cfRule>
    <cfRule type="cellIs" dxfId="307" priority="151" operator="equal">
      <formula>"High"</formula>
    </cfRule>
    <cfRule type="cellIs" dxfId="306" priority="152" operator="equal">
      <formula>"Very HIgh"</formula>
    </cfRule>
    <cfRule type="cellIs" dxfId="305" priority="153" operator="equal">
      <formula>"Very Low"</formula>
    </cfRule>
  </conditionalFormatting>
  <conditionalFormatting sqref="G45">
    <cfRule type="cellIs" dxfId="304" priority="114" operator="equal">
      <formula>"Low"</formula>
    </cfRule>
    <cfRule type="cellIs" dxfId="303" priority="115" operator="equal">
      <formula>"Medium"</formula>
    </cfRule>
    <cfRule type="cellIs" dxfId="302" priority="116" operator="equal">
      <formula>"High"</formula>
    </cfRule>
    <cfRule type="cellIs" dxfId="301" priority="117" operator="equal">
      <formula>"Very HIgh"</formula>
    </cfRule>
    <cfRule type="cellIs" dxfId="300" priority="118" operator="equal">
      <formula>"Very Low"</formula>
    </cfRule>
  </conditionalFormatting>
  <conditionalFormatting sqref="G50">
    <cfRule type="cellIs" dxfId="299" priority="103" operator="equal">
      <formula>"Low"</formula>
    </cfRule>
    <cfRule type="cellIs" dxfId="298" priority="104" operator="equal">
      <formula>"Medium"</formula>
    </cfRule>
    <cfRule type="cellIs" dxfId="297" priority="105" operator="equal">
      <formula>"High"</formula>
    </cfRule>
    <cfRule type="cellIs" dxfId="296" priority="106" operator="equal">
      <formula>"Very HIgh"</formula>
    </cfRule>
    <cfRule type="cellIs" dxfId="295" priority="107" operator="equal">
      <formula>"Very Low"</formula>
    </cfRule>
  </conditionalFormatting>
  <conditionalFormatting sqref="G55">
    <cfRule type="cellIs" dxfId="294" priority="93" operator="equal">
      <formula>"Low"</formula>
    </cfRule>
    <cfRule type="cellIs" dxfId="293" priority="94" operator="equal">
      <formula>"Medium"</formula>
    </cfRule>
    <cfRule type="cellIs" dxfId="292" priority="95" operator="equal">
      <formula>"High"</formula>
    </cfRule>
    <cfRule type="cellIs" dxfId="291" priority="96" operator="equal">
      <formula>"Very HIgh"</formula>
    </cfRule>
    <cfRule type="cellIs" dxfId="290" priority="97" operator="equal">
      <formula>"Very Low"</formula>
    </cfRule>
  </conditionalFormatting>
  <conditionalFormatting sqref="G60">
    <cfRule type="cellIs" dxfId="289" priority="78" operator="equal">
      <formula>"Low"</formula>
    </cfRule>
    <cfRule type="cellIs" dxfId="288" priority="79" operator="equal">
      <formula>"Medium"</formula>
    </cfRule>
    <cfRule type="cellIs" dxfId="287" priority="80" operator="equal">
      <formula>"High"</formula>
    </cfRule>
    <cfRule type="cellIs" dxfId="286" priority="81" operator="equal">
      <formula>"Very HIgh"</formula>
    </cfRule>
    <cfRule type="cellIs" dxfId="285" priority="82" operator="equal">
      <formula>"Very Low"</formula>
    </cfRule>
  </conditionalFormatting>
  <conditionalFormatting sqref="G20">
    <cfRule type="cellIs" dxfId="284" priority="38" operator="equal">
      <formula>"Low"</formula>
    </cfRule>
    <cfRule type="cellIs" dxfId="283" priority="39" operator="equal">
      <formula>"Medium"</formula>
    </cfRule>
    <cfRule type="cellIs" dxfId="282" priority="40" operator="equal">
      <formula>"High"</formula>
    </cfRule>
    <cfRule type="cellIs" dxfId="281" priority="41" operator="equal">
      <formula>"Very HIgh"</formula>
    </cfRule>
    <cfRule type="cellIs" dxfId="280" priority="42" operator="equal">
      <formula>"Very Low"</formula>
    </cfRule>
  </conditionalFormatting>
  <conditionalFormatting sqref="G65">
    <cfRule type="cellIs" dxfId="279" priority="32" operator="equal">
      <formula>"Low"</formula>
    </cfRule>
    <cfRule type="cellIs" dxfId="278" priority="33" operator="equal">
      <formula>"Medium"</formula>
    </cfRule>
    <cfRule type="cellIs" dxfId="277" priority="34" operator="equal">
      <formula>"High"</formula>
    </cfRule>
    <cfRule type="cellIs" dxfId="276" priority="35" operator="equal">
      <formula>"Very HIgh"</formula>
    </cfRule>
    <cfRule type="cellIs" dxfId="275" priority="36" operator="equal">
      <formula>"Very Low"</formula>
    </cfRule>
  </conditionalFormatting>
  <conditionalFormatting sqref="G70">
    <cfRule type="cellIs" dxfId="274" priority="27" operator="equal">
      <formula>"Low"</formula>
    </cfRule>
    <cfRule type="cellIs" dxfId="273" priority="28" operator="equal">
      <formula>"Medium"</formula>
    </cfRule>
    <cfRule type="cellIs" dxfId="272" priority="29" operator="equal">
      <formula>"High"</formula>
    </cfRule>
    <cfRule type="cellIs" dxfId="271" priority="30" operator="equal">
      <formula>"Very HIgh"</formula>
    </cfRule>
    <cfRule type="cellIs" dxfId="270" priority="31" operator="equal">
      <formula>"Very Low"</formula>
    </cfRule>
  </conditionalFormatting>
  <conditionalFormatting sqref="G75">
    <cfRule type="cellIs" dxfId="269" priority="22" operator="equal">
      <formula>"Low"</formula>
    </cfRule>
    <cfRule type="cellIs" dxfId="268" priority="23" operator="equal">
      <formula>"Medium"</formula>
    </cfRule>
    <cfRule type="cellIs" dxfId="267" priority="24" operator="equal">
      <formula>"High"</formula>
    </cfRule>
    <cfRule type="cellIs" dxfId="266" priority="25" operator="equal">
      <formula>"Very HIgh"</formula>
    </cfRule>
    <cfRule type="cellIs" dxfId="265" priority="26" operator="equal">
      <formula>"Very Low"</formula>
    </cfRule>
  </conditionalFormatting>
  <conditionalFormatting sqref="G80">
    <cfRule type="cellIs" dxfId="264" priority="17" operator="equal">
      <formula>"Low"</formula>
    </cfRule>
    <cfRule type="cellIs" dxfId="263" priority="18" operator="equal">
      <formula>"Medium"</formula>
    </cfRule>
    <cfRule type="cellIs" dxfId="262" priority="19" operator="equal">
      <formula>"High"</formula>
    </cfRule>
    <cfRule type="cellIs" dxfId="261" priority="20" operator="equal">
      <formula>"Very HIgh"</formula>
    </cfRule>
    <cfRule type="cellIs" dxfId="260" priority="21" operator="equal">
      <formula>"Very Low"</formula>
    </cfRule>
  </conditionalFormatting>
  <conditionalFormatting sqref="G85">
    <cfRule type="cellIs" dxfId="259" priority="12" operator="equal">
      <formula>"Low"</formula>
    </cfRule>
    <cfRule type="cellIs" dxfId="258" priority="13" operator="equal">
      <formula>"Medium"</formula>
    </cfRule>
    <cfRule type="cellIs" dxfId="257" priority="14" operator="equal">
      <formula>"High"</formula>
    </cfRule>
    <cfRule type="cellIs" dxfId="256" priority="15" operator="equal">
      <formula>"Very HIgh"</formula>
    </cfRule>
    <cfRule type="cellIs" dxfId="255" priority="16" operator="equal">
      <formula>"Very Low"</formula>
    </cfRule>
  </conditionalFormatting>
  <dataValidations xWindow="451" yWindow="635" count="10">
    <dataValidation type="list" allowBlank="1" showErrorMessage="1" errorTitle="invalid entry" error="please select from list" prompt="select likelihood rating" sqref="F80 F75 F10 F15 F25 F30 F35 F40 F45 F50 F70 F55 F60 F65 F85 F20">
      <formula1>likelihood</formula1>
    </dataValidation>
    <dataValidation type="list" allowBlank="1" showInputMessage="1" showErrorMessage="1" sqref="I85 I40 I35 I65 I30 I25 I15 I10 I45 I50 I55 I60 I70 I75 I80 I20">
      <formula1>rating3</formula1>
    </dataValidation>
    <dataValidation type="list" allowBlank="1" showInputMessage="1" showErrorMessage="1" errorTitle="invalid selection" error="please select from the list" prompt="select each impact category" sqref="D49">
      <formula1>category</formula1>
    </dataValidation>
    <dataValidation allowBlank="1" showErrorMessage="1" prompt="enter action title" sqref="J36:J37"/>
    <dataValidation type="list" allowBlank="1" showErrorMessage="1" errorTitle="invalid selection" error="please select from the list" prompt="select each impact category" sqref="D50:D89 D6:D48">
      <formula1>category</formula1>
    </dataValidation>
    <dataValidation type="list" allowBlank="1" showInputMessage="1" showErrorMessage="1" errorTitle="invalid selection" error="please select from the list" prompt="select up to 5  impact categories, each on a separate row" sqref="D5">
      <formula1>category</formula1>
    </dataValidation>
    <dataValidation type="list" allowBlank="1" showInputMessage="1" showErrorMessage="1" errorTitle="invalid entry" error="please select from list" prompt="select the  likelihood rating for the highest impact category" sqref="F5">
      <formula1>likelihood</formula1>
    </dataValidation>
    <dataValidation allowBlank="1" showInputMessage="1" showErrorMessage="1" prompt="no entry required, automatically populated field based on highest impact and likelihood ratings" sqref="G5"/>
    <dataValidation type="list" allowBlank="1" showInputMessage="1" showErrorMessage="1" prompt="refer to the instructions tab on how to determine the optimum rating" sqref="I5">
      <formula1>rating3</formula1>
    </dataValidation>
    <dataValidation allowBlank="1" showInputMessage="1" showErrorMessage="1" prompt="enter up to 5 clear actions that directly mitigate the risk, each on a separate row" sqref="J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"/>
  <sheetViews>
    <sheetView topLeftCell="P22" zoomScale="93" zoomScaleNormal="93" workbookViewId="0">
      <selection activeCell="X40" sqref="X40"/>
    </sheetView>
  </sheetViews>
  <sheetFormatPr defaultRowHeight="12.75" x14ac:dyDescent="0.2"/>
  <cols>
    <col min="1" max="1" width="18" style="1" customWidth="1"/>
    <col min="2" max="2" width="14.7109375" style="1" customWidth="1"/>
    <col min="3" max="3" width="14.42578125" style="1" customWidth="1"/>
    <col min="4" max="4" width="13" style="1" customWidth="1"/>
    <col min="5" max="5" width="15" style="1" customWidth="1"/>
    <col min="6" max="7" width="9.140625" style="1"/>
    <col min="8" max="8" width="16.140625" style="1" bestFit="1" customWidth="1"/>
    <col min="9" max="9" width="15.28515625" style="1" customWidth="1"/>
    <col min="10" max="10" width="10.140625" style="1" bestFit="1" customWidth="1"/>
    <col min="11" max="11" width="12.42578125" style="1" customWidth="1"/>
    <col min="12" max="257" width="9.140625" style="1"/>
    <col min="258" max="258" width="14.7109375" style="1" customWidth="1"/>
    <col min="259" max="259" width="9.140625" style="1"/>
    <col min="260" max="260" width="10.42578125" style="1" bestFit="1" customWidth="1"/>
    <col min="261" max="261" width="15" style="1" customWidth="1"/>
    <col min="262" max="263" width="9.140625" style="1"/>
    <col min="264" max="264" width="16.140625" style="1" bestFit="1" customWidth="1"/>
    <col min="265" max="265" width="9.140625" style="1"/>
    <col min="266" max="266" width="10.140625" style="1" bestFit="1" customWidth="1"/>
    <col min="267" max="513" width="9.140625" style="1"/>
    <col min="514" max="514" width="14.7109375" style="1" customWidth="1"/>
    <col min="515" max="515" width="9.140625" style="1"/>
    <col min="516" max="516" width="10.42578125" style="1" bestFit="1" customWidth="1"/>
    <col min="517" max="517" width="15" style="1" customWidth="1"/>
    <col min="518" max="519" width="9.140625" style="1"/>
    <col min="520" max="520" width="16.140625" style="1" bestFit="1" customWidth="1"/>
    <col min="521" max="521" width="9.140625" style="1"/>
    <col min="522" max="522" width="10.140625" style="1" bestFit="1" customWidth="1"/>
    <col min="523" max="769" width="9.140625" style="1"/>
    <col min="770" max="770" width="14.7109375" style="1" customWidth="1"/>
    <col min="771" max="771" width="9.140625" style="1"/>
    <col min="772" max="772" width="10.42578125" style="1" bestFit="1" customWidth="1"/>
    <col min="773" max="773" width="15" style="1" customWidth="1"/>
    <col min="774" max="775" width="9.140625" style="1"/>
    <col min="776" max="776" width="16.140625" style="1" bestFit="1" customWidth="1"/>
    <col min="777" max="777" width="9.140625" style="1"/>
    <col min="778" max="778" width="10.140625" style="1" bestFit="1" customWidth="1"/>
    <col min="779" max="1025" width="9.140625" style="1"/>
    <col min="1026" max="1026" width="14.7109375" style="1" customWidth="1"/>
    <col min="1027" max="1027" width="9.140625" style="1"/>
    <col min="1028" max="1028" width="10.42578125" style="1" bestFit="1" customWidth="1"/>
    <col min="1029" max="1029" width="15" style="1" customWidth="1"/>
    <col min="1030" max="1031" width="9.140625" style="1"/>
    <col min="1032" max="1032" width="16.140625" style="1" bestFit="1" customWidth="1"/>
    <col min="1033" max="1033" width="9.140625" style="1"/>
    <col min="1034" max="1034" width="10.140625" style="1" bestFit="1" customWidth="1"/>
    <col min="1035" max="1281" width="9.140625" style="1"/>
    <col min="1282" max="1282" width="14.7109375" style="1" customWidth="1"/>
    <col min="1283" max="1283" width="9.140625" style="1"/>
    <col min="1284" max="1284" width="10.42578125" style="1" bestFit="1" customWidth="1"/>
    <col min="1285" max="1285" width="15" style="1" customWidth="1"/>
    <col min="1286" max="1287" width="9.140625" style="1"/>
    <col min="1288" max="1288" width="16.140625" style="1" bestFit="1" customWidth="1"/>
    <col min="1289" max="1289" width="9.140625" style="1"/>
    <col min="1290" max="1290" width="10.140625" style="1" bestFit="1" customWidth="1"/>
    <col min="1291" max="1537" width="9.140625" style="1"/>
    <col min="1538" max="1538" width="14.7109375" style="1" customWidth="1"/>
    <col min="1539" max="1539" width="9.140625" style="1"/>
    <col min="1540" max="1540" width="10.42578125" style="1" bestFit="1" customWidth="1"/>
    <col min="1541" max="1541" width="15" style="1" customWidth="1"/>
    <col min="1542" max="1543" width="9.140625" style="1"/>
    <col min="1544" max="1544" width="16.140625" style="1" bestFit="1" customWidth="1"/>
    <col min="1545" max="1545" width="9.140625" style="1"/>
    <col min="1546" max="1546" width="10.140625" style="1" bestFit="1" customWidth="1"/>
    <col min="1547" max="1793" width="9.140625" style="1"/>
    <col min="1794" max="1794" width="14.7109375" style="1" customWidth="1"/>
    <col min="1795" max="1795" width="9.140625" style="1"/>
    <col min="1796" max="1796" width="10.42578125" style="1" bestFit="1" customWidth="1"/>
    <col min="1797" max="1797" width="15" style="1" customWidth="1"/>
    <col min="1798" max="1799" width="9.140625" style="1"/>
    <col min="1800" max="1800" width="16.140625" style="1" bestFit="1" customWidth="1"/>
    <col min="1801" max="1801" width="9.140625" style="1"/>
    <col min="1802" max="1802" width="10.140625" style="1" bestFit="1" customWidth="1"/>
    <col min="1803" max="2049" width="9.140625" style="1"/>
    <col min="2050" max="2050" width="14.7109375" style="1" customWidth="1"/>
    <col min="2051" max="2051" width="9.140625" style="1"/>
    <col min="2052" max="2052" width="10.42578125" style="1" bestFit="1" customWidth="1"/>
    <col min="2053" max="2053" width="15" style="1" customWidth="1"/>
    <col min="2054" max="2055" width="9.140625" style="1"/>
    <col min="2056" max="2056" width="16.140625" style="1" bestFit="1" customWidth="1"/>
    <col min="2057" max="2057" width="9.140625" style="1"/>
    <col min="2058" max="2058" width="10.140625" style="1" bestFit="1" customWidth="1"/>
    <col min="2059" max="2305" width="9.140625" style="1"/>
    <col min="2306" max="2306" width="14.7109375" style="1" customWidth="1"/>
    <col min="2307" max="2307" width="9.140625" style="1"/>
    <col min="2308" max="2308" width="10.42578125" style="1" bestFit="1" customWidth="1"/>
    <col min="2309" max="2309" width="15" style="1" customWidth="1"/>
    <col min="2310" max="2311" width="9.140625" style="1"/>
    <col min="2312" max="2312" width="16.140625" style="1" bestFit="1" customWidth="1"/>
    <col min="2313" max="2313" width="9.140625" style="1"/>
    <col min="2314" max="2314" width="10.140625" style="1" bestFit="1" customWidth="1"/>
    <col min="2315" max="2561" width="9.140625" style="1"/>
    <col min="2562" max="2562" width="14.7109375" style="1" customWidth="1"/>
    <col min="2563" max="2563" width="9.140625" style="1"/>
    <col min="2564" max="2564" width="10.42578125" style="1" bestFit="1" customWidth="1"/>
    <col min="2565" max="2565" width="15" style="1" customWidth="1"/>
    <col min="2566" max="2567" width="9.140625" style="1"/>
    <col min="2568" max="2568" width="16.140625" style="1" bestFit="1" customWidth="1"/>
    <col min="2569" max="2569" width="9.140625" style="1"/>
    <col min="2570" max="2570" width="10.140625" style="1" bestFit="1" customWidth="1"/>
    <col min="2571" max="2817" width="9.140625" style="1"/>
    <col min="2818" max="2818" width="14.7109375" style="1" customWidth="1"/>
    <col min="2819" max="2819" width="9.140625" style="1"/>
    <col min="2820" max="2820" width="10.42578125" style="1" bestFit="1" customWidth="1"/>
    <col min="2821" max="2821" width="15" style="1" customWidth="1"/>
    <col min="2822" max="2823" width="9.140625" style="1"/>
    <col min="2824" max="2824" width="16.140625" style="1" bestFit="1" customWidth="1"/>
    <col min="2825" max="2825" width="9.140625" style="1"/>
    <col min="2826" max="2826" width="10.140625" style="1" bestFit="1" customWidth="1"/>
    <col min="2827" max="3073" width="9.140625" style="1"/>
    <col min="3074" max="3074" width="14.7109375" style="1" customWidth="1"/>
    <col min="3075" max="3075" width="9.140625" style="1"/>
    <col min="3076" max="3076" width="10.42578125" style="1" bestFit="1" customWidth="1"/>
    <col min="3077" max="3077" width="15" style="1" customWidth="1"/>
    <col min="3078" max="3079" width="9.140625" style="1"/>
    <col min="3080" max="3080" width="16.140625" style="1" bestFit="1" customWidth="1"/>
    <col min="3081" max="3081" width="9.140625" style="1"/>
    <col min="3082" max="3082" width="10.140625" style="1" bestFit="1" customWidth="1"/>
    <col min="3083" max="3329" width="9.140625" style="1"/>
    <col min="3330" max="3330" width="14.7109375" style="1" customWidth="1"/>
    <col min="3331" max="3331" width="9.140625" style="1"/>
    <col min="3332" max="3332" width="10.42578125" style="1" bestFit="1" customWidth="1"/>
    <col min="3333" max="3333" width="15" style="1" customWidth="1"/>
    <col min="3334" max="3335" width="9.140625" style="1"/>
    <col min="3336" max="3336" width="16.140625" style="1" bestFit="1" customWidth="1"/>
    <col min="3337" max="3337" width="9.140625" style="1"/>
    <col min="3338" max="3338" width="10.140625" style="1" bestFit="1" customWidth="1"/>
    <col min="3339" max="3585" width="9.140625" style="1"/>
    <col min="3586" max="3586" width="14.7109375" style="1" customWidth="1"/>
    <col min="3587" max="3587" width="9.140625" style="1"/>
    <col min="3588" max="3588" width="10.42578125" style="1" bestFit="1" customWidth="1"/>
    <col min="3589" max="3589" width="15" style="1" customWidth="1"/>
    <col min="3590" max="3591" width="9.140625" style="1"/>
    <col min="3592" max="3592" width="16.140625" style="1" bestFit="1" customWidth="1"/>
    <col min="3593" max="3593" width="9.140625" style="1"/>
    <col min="3594" max="3594" width="10.140625" style="1" bestFit="1" customWidth="1"/>
    <col min="3595" max="3841" width="9.140625" style="1"/>
    <col min="3842" max="3842" width="14.7109375" style="1" customWidth="1"/>
    <col min="3843" max="3843" width="9.140625" style="1"/>
    <col min="3844" max="3844" width="10.42578125" style="1" bestFit="1" customWidth="1"/>
    <col min="3845" max="3845" width="15" style="1" customWidth="1"/>
    <col min="3846" max="3847" width="9.140625" style="1"/>
    <col min="3848" max="3848" width="16.140625" style="1" bestFit="1" customWidth="1"/>
    <col min="3849" max="3849" width="9.140625" style="1"/>
    <col min="3850" max="3850" width="10.140625" style="1" bestFit="1" customWidth="1"/>
    <col min="3851" max="4097" width="9.140625" style="1"/>
    <col min="4098" max="4098" width="14.7109375" style="1" customWidth="1"/>
    <col min="4099" max="4099" width="9.140625" style="1"/>
    <col min="4100" max="4100" width="10.42578125" style="1" bestFit="1" customWidth="1"/>
    <col min="4101" max="4101" width="15" style="1" customWidth="1"/>
    <col min="4102" max="4103" width="9.140625" style="1"/>
    <col min="4104" max="4104" width="16.140625" style="1" bestFit="1" customWidth="1"/>
    <col min="4105" max="4105" width="9.140625" style="1"/>
    <col min="4106" max="4106" width="10.140625" style="1" bestFit="1" customWidth="1"/>
    <col min="4107" max="4353" width="9.140625" style="1"/>
    <col min="4354" max="4354" width="14.7109375" style="1" customWidth="1"/>
    <col min="4355" max="4355" width="9.140625" style="1"/>
    <col min="4356" max="4356" width="10.42578125" style="1" bestFit="1" customWidth="1"/>
    <col min="4357" max="4357" width="15" style="1" customWidth="1"/>
    <col min="4358" max="4359" width="9.140625" style="1"/>
    <col min="4360" max="4360" width="16.140625" style="1" bestFit="1" customWidth="1"/>
    <col min="4361" max="4361" width="9.140625" style="1"/>
    <col min="4362" max="4362" width="10.140625" style="1" bestFit="1" customWidth="1"/>
    <col min="4363" max="4609" width="9.140625" style="1"/>
    <col min="4610" max="4610" width="14.7109375" style="1" customWidth="1"/>
    <col min="4611" max="4611" width="9.140625" style="1"/>
    <col min="4612" max="4612" width="10.42578125" style="1" bestFit="1" customWidth="1"/>
    <col min="4613" max="4613" width="15" style="1" customWidth="1"/>
    <col min="4614" max="4615" width="9.140625" style="1"/>
    <col min="4616" max="4616" width="16.140625" style="1" bestFit="1" customWidth="1"/>
    <col min="4617" max="4617" width="9.140625" style="1"/>
    <col min="4618" max="4618" width="10.140625" style="1" bestFit="1" customWidth="1"/>
    <col min="4619" max="4865" width="9.140625" style="1"/>
    <col min="4866" max="4866" width="14.7109375" style="1" customWidth="1"/>
    <col min="4867" max="4867" width="9.140625" style="1"/>
    <col min="4868" max="4868" width="10.42578125" style="1" bestFit="1" customWidth="1"/>
    <col min="4869" max="4869" width="15" style="1" customWidth="1"/>
    <col min="4870" max="4871" width="9.140625" style="1"/>
    <col min="4872" max="4872" width="16.140625" style="1" bestFit="1" customWidth="1"/>
    <col min="4873" max="4873" width="9.140625" style="1"/>
    <col min="4874" max="4874" width="10.140625" style="1" bestFit="1" customWidth="1"/>
    <col min="4875" max="5121" width="9.140625" style="1"/>
    <col min="5122" max="5122" width="14.7109375" style="1" customWidth="1"/>
    <col min="5123" max="5123" width="9.140625" style="1"/>
    <col min="5124" max="5124" width="10.42578125" style="1" bestFit="1" customWidth="1"/>
    <col min="5125" max="5125" width="15" style="1" customWidth="1"/>
    <col min="5126" max="5127" width="9.140625" style="1"/>
    <col min="5128" max="5128" width="16.140625" style="1" bestFit="1" customWidth="1"/>
    <col min="5129" max="5129" width="9.140625" style="1"/>
    <col min="5130" max="5130" width="10.140625" style="1" bestFit="1" customWidth="1"/>
    <col min="5131" max="5377" width="9.140625" style="1"/>
    <col min="5378" max="5378" width="14.7109375" style="1" customWidth="1"/>
    <col min="5379" max="5379" width="9.140625" style="1"/>
    <col min="5380" max="5380" width="10.42578125" style="1" bestFit="1" customWidth="1"/>
    <col min="5381" max="5381" width="15" style="1" customWidth="1"/>
    <col min="5382" max="5383" width="9.140625" style="1"/>
    <col min="5384" max="5384" width="16.140625" style="1" bestFit="1" customWidth="1"/>
    <col min="5385" max="5385" width="9.140625" style="1"/>
    <col min="5386" max="5386" width="10.140625" style="1" bestFit="1" customWidth="1"/>
    <col min="5387" max="5633" width="9.140625" style="1"/>
    <col min="5634" max="5634" width="14.7109375" style="1" customWidth="1"/>
    <col min="5635" max="5635" width="9.140625" style="1"/>
    <col min="5636" max="5636" width="10.42578125" style="1" bestFit="1" customWidth="1"/>
    <col min="5637" max="5637" width="15" style="1" customWidth="1"/>
    <col min="5638" max="5639" width="9.140625" style="1"/>
    <col min="5640" max="5640" width="16.140625" style="1" bestFit="1" customWidth="1"/>
    <col min="5641" max="5641" width="9.140625" style="1"/>
    <col min="5642" max="5642" width="10.140625" style="1" bestFit="1" customWidth="1"/>
    <col min="5643" max="5889" width="9.140625" style="1"/>
    <col min="5890" max="5890" width="14.7109375" style="1" customWidth="1"/>
    <col min="5891" max="5891" width="9.140625" style="1"/>
    <col min="5892" max="5892" width="10.42578125" style="1" bestFit="1" customWidth="1"/>
    <col min="5893" max="5893" width="15" style="1" customWidth="1"/>
    <col min="5894" max="5895" width="9.140625" style="1"/>
    <col min="5896" max="5896" width="16.140625" style="1" bestFit="1" customWidth="1"/>
    <col min="5897" max="5897" width="9.140625" style="1"/>
    <col min="5898" max="5898" width="10.140625" style="1" bestFit="1" customWidth="1"/>
    <col min="5899" max="6145" width="9.140625" style="1"/>
    <col min="6146" max="6146" width="14.7109375" style="1" customWidth="1"/>
    <col min="6147" max="6147" width="9.140625" style="1"/>
    <col min="6148" max="6148" width="10.42578125" style="1" bestFit="1" customWidth="1"/>
    <col min="6149" max="6149" width="15" style="1" customWidth="1"/>
    <col min="6150" max="6151" width="9.140625" style="1"/>
    <col min="6152" max="6152" width="16.140625" style="1" bestFit="1" customWidth="1"/>
    <col min="6153" max="6153" width="9.140625" style="1"/>
    <col min="6154" max="6154" width="10.140625" style="1" bestFit="1" customWidth="1"/>
    <col min="6155" max="6401" width="9.140625" style="1"/>
    <col min="6402" max="6402" width="14.7109375" style="1" customWidth="1"/>
    <col min="6403" max="6403" width="9.140625" style="1"/>
    <col min="6404" max="6404" width="10.42578125" style="1" bestFit="1" customWidth="1"/>
    <col min="6405" max="6405" width="15" style="1" customWidth="1"/>
    <col min="6406" max="6407" width="9.140625" style="1"/>
    <col min="6408" max="6408" width="16.140625" style="1" bestFit="1" customWidth="1"/>
    <col min="6409" max="6409" width="9.140625" style="1"/>
    <col min="6410" max="6410" width="10.140625" style="1" bestFit="1" customWidth="1"/>
    <col min="6411" max="6657" width="9.140625" style="1"/>
    <col min="6658" max="6658" width="14.7109375" style="1" customWidth="1"/>
    <col min="6659" max="6659" width="9.140625" style="1"/>
    <col min="6660" max="6660" width="10.42578125" style="1" bestFit="1" customWidth="1"/>
    <col min="6661" max="6661" width="15" style="1" customWidth="1"/>
    <col min="6662" max="6663" width="9.140625" style="1"/>
    <col min="6664" max="6664" width="16.140625" style="1" bestFit="1" customWidth="1"/>
    <col min="6665" max="6665" width="9.140625" style="1"/>
    <col min="6666" max="6666" width="10.140625" style="1" bestFit="1" customWidth="1"/>
    <col min="6667" max="6913" width="9.140625" style="1"/>
    <col min="6914" max="6914" width="14.7109375" style="1" customWidth="1"/>
    <col min="6915" max="6915" width="9.140625" style="1"/>
    <col min="6916" max="6916" width="10.42578125" style="1" bestFit="1" customWidth="1"/>
    <col min="6917" max="6917" width="15" style="1" customWidth="1"/>
    <col min="6918" max="6919" width="9.140625" style="1"/>
    <col min="6920" max="6920" width="16.140625" style="1" bestFit="1" customWidth="1"/>
    <col min="6921" max="6921" width="9.140625" style="1"/>
    <col min="6922" max="6922" width="10.140625" style="1" bestFit="1" customWidth="1"/>
    <col min="6923" max="7169" width="9.140625" style="1"/>
    <col min="7170" max="7170" width="14.7109375" style="1" customWidth="1"/>
    <col min="7171" max="7171" width="9.140625" style="1"/>
    <col min="7172" max="7172" width="10.42578125" style="1" bestFit="1" customWidth="1"/>
    <col min="7173" max="7173" width="15" style="1" customWidth="1"/>
    <col min="7174" max="7175" width="9.140625" style="1"/>
    <col min="7176" max="7176" width="16.140625" style="1" bestFit="1" customWidth="1"/>
    <col min="7177" max="7177" width="9.140625" style="1"/>
    <col min="7178" max="7178" width="10.140625" style="1" bestFit="1" customWidth="1"/>
    <col min="7179" max="7425" width="9.140625" style="1"/>
    <col min="7426" max="7426" width="14.7109375" style="1" customWidth="1"/>
    <col min="7427" max="7427" width="9.140625" style="1"/>
    <col min="7428" max="7428" width="10.42578125" style="1" bestFit="1" customWidth="1"/>
    <col min="7429" max="7429" width="15" style="1" customWidth="1"/>
    <col min="7430" max="7431" width="9.140625" style="1"/>
    <col min="7432" max="7432" width="16.140625" style="1" bestFit="1" customWidth="1"/>
    <col min="7433" max="7433" width="9.140625" style="1"/>
    <col min="7434" max="7434" width="10.140625" style="1" bestFit="1" customWidth="1"/>
    <col min="7435" max="7681" width="9.140625" style="1"/>
    <col min="7682" max="7682" width="14.7109375" style="1" customWidth="1"/>
    <col min="7683" max="7683" width="9.140625" style="1"/>
    <col min="7684" max="7684" width="10.42578125" style="1" bestFit="1" customWidth="1"/>
    <col min="7685" max="7685" width="15" style="1" customWidth="1"/>
    <col min="7686" max="7687" width="9.140625" style="1"/>
    <col min="7688" max="7688" width="16.140625" style="1" bestFit="1" customWidth="1"/>
    <col min="7689" max="7689" width="9.140625" style="1"/>
    <col min="7690" max="7690" width="10.140625" style="1" bestFit="1" customWidth="1"/>
    <col min="7691" max="7937" width="9.140625" style="1"/>
    <col min="7938" max="7938" width="14.7109375" style="1" customWidth="1"/>
    <col min="7939" max="7939" width="9.140625" style="1"/>
    <col min="7940" max="7940" width="10.42578125" style="1" bestFit="1" customWidth="1"/>
    <col min="7941" max="7941" width="15" style="1" customWidth="1"/>
    <col min="7942" max="7943" width="9.140625" style="1"/>
    <col min="7944" max="7944" width="16.140625" style="1" bestFit="1" customWidth="1"/>
    <col min="7945" max="7945" width="9.140625" style="1"/>
    <col min="7946" max="7946" width="10.140625" style="1" bestFit="1" customWidth="1"/>
    <col min="7947" max="8193" width="9.140625" style="1"/>
    <col min="8194" max="8194" width="14.7109375" style="1" customWidth="1"/>
    <col min="8195" max="8195" width="9.140625" style="1"/>
    <col min="8196" max="8196" width="10.42578125" style="1" bestFit="1" customWidth="1"/>
    <col min="8197" max="8197" width="15" style="1" customWidth="1"/>
    <col min="8198" max="8199" width="9.140625" style="1"/>
    <col min="8200" max="8200" width="16.140625" style="1" bestFit="1" customWidth="1"/>
    <col min="8201" max="8201" width="9.140625" style="1"/>
    <col min="8202" max="8202" width="10.140625" style="1" bestFit="1" customWidth="1"/>
    <col min="8203" max="8449" width="9.140625" style="1"/>
    <col min="8450" max="8450" width="14.7109375" style="1" customWidth="1"/>
    <col min="8451" max="8451" width="9.140625" style="1"/>
    <col min="8452" max="8452" width="10.42578125" style="1" bestFit="1" customWidth="1"/>
    <col min="8453" max="8453" width="15" style="1" customWidth="1"/>
    <col min="8454" max="8455" width="9.140625" style="1"/>
    <col min="8456" max="8456" width="16.140625" style="1" bestFit="1" customWidth="1"/>
    <col min="8457" max="8457" width="9.140625" style="1"/>
    <col min="8458" max="8458" width="10.140625" style="1" bestFit="1" customWidth="1"/>
    <col min="8459" max="8705" width="9.140625" style="1"/>
    <col min="8706" max="8706" width="14.7109375" style="1" customWidth="1"/>
    <col min="8707" max="8707" width="9.140625" style="1"/>
    <col min="8708" max="8708" width="10.42578125" style="1" bestFit="1" customWidth="1"/>
    <col min="8709" max="8709" width="15" style="1" customWidth="1"/>
    <col min="8710" max="8711" width="9.140625" style="1"/>
    <col min="8712" max="8712" width="16.140625" style="1" bestFit="1" customWidth="1"/>
    <col min="8713" max="8713" width="9.140625" style="1"/>
    <col min="8714" max="8714" width="10.140625" style="1" bestFit="1" customWidth="1"/>
    <col min="8715" max="8961" width="9.140625" style="1"/>
    <col min="8962" max="8962" width="14.7109375" style="1" customWidth="1"/>
    <col min="8963" max="8963" width="9.140625" style="1"/>
    <col min="8964" max="8964" width="10.42578125" style="1" bestFit="1" customWidth="1"/>
    <col min="8965" max="8965" width="15" style="1" customWidth="1"/>
    <col min="8966" max="8967" width="9.140625" style="1"/>
    <col min="8968" max="8968" width="16.140625" style="1" bestFit="1" customWidth="1"/>
    <col min="8969" max="8969" width="9.140625" style="1"/>
    <col min="8970" max="8970" width="10.140625" style="1" bestFit="1" customWidth="1"/>
    <col min="8971" max="9217" width="9.140625" style="1"/>
    <col min="9218" max="9218" width="14.7109375" style="1" customWidth="1"/>
    <col min="9219" max="9219" width="9.140625" style="1"/>
    <col min="9220" max="9220" width="10.42578125" style="1" bestFit="1" customWidth="1"/>
    <col min="9221" max="9221" width="15" style="1" customWidth="1"/>
    <col min="9222" max="9223" width="9.140625" style="1"/>
    <col min="9224" max="9224" width="16.140625" style="1" bestFit="1" customWidth="1"/>
    <col min="9225" max="9225" width="9.140625" style="1"/>
    <col min="9226" max="9226" width="10.140625" style="1" bestFit="1" customWidth="1"/>
    <col min="9227" max="9473" width="9.140625" style="1"/>
    <col min="9474" max="9474" width="14.7109375" style="1" customWidth="1"/>
    <col min="9475" max="9475" width="9.140625" style="1"/>
    <col min="9476" max="9476" width="10.42578125" style="1" bestFit="1" customWidth="1"/>
    <col min="9477" max="9477" width="15" style="1" customWidth="1"/>
    <col min="9478" max="9479" width="9.140625" style="1"/>
    <col min="9480" max="9480" width="16.140625" style="1" bestFit="1" customWidth="1"/>
    <col min="9481" max="9481" width="9.140625" style="1"/>
    <col min="9482" max="9482" width="10.140625" style="1" bestFit="1" customWidth="1"/>
    <col min="9483" max="9729" width="9.140625" style="1"/>
    <col min="9730" max="9730" width="14.7109375" style="1" customWidth="1"/>
    <col min="9731" max="9731" width="9.140625" style="1"/>
    <col min="9732" max="9732" width="10.42578125" style="1" bestFit="1" customWidth="1"/>
    <col min="9733" max="9733" width="15" style="1" customWidth="1"/>
    <col min="9734" max="9735" width="9.140625" style="1"/>
    <col min="9736" max="9736" width="16.140625" style="1" bestFit="1" customWidth="1"/>
    <col min="9737" max="9737" width="9.140625" style="1"/>
    <col min="9738" max="9738" width="10.140625" style="1" bestFit="1" customWidth="1"/>
    <col min="9739" max="9985" width="9.140625" style="1"/>
    <col min="9986" max="9986" width="14.7109375" style="1" customWidth="1"/>
    <col min="9987" max="9987" width="9.140625" style="1"/>
    <col min="9988" max="9988" width="10.42578125" style="1" bestFit="1" customWidth="1"/>
    <col min="9989" max="9989" width="15" style="1" customWidth="1"/>
    <col min="9990" max="9991" width="9.140625" style="1"/>
    <col min="9992" max="9992" width="16.140625" style="1" bestFit="1" customWidth="1"/>
    <col min="9993" max="9993" width="9.140625" style="1"/>
    <col min="9994" max="9994" width="10.140625" style="1" bestFit="1" customWidth="1"/>
    <col min="9995" max="10241" width="9.140625" style="1"/>
    <col min="10242" max="10242" width="14.7109375" style="1" customWidth="1"/>
    <col min="10243" max="10243" width="9.140625" style="1"/>
    <col min="10244" max="10244" width="10.42578125" style="1" bestFit="1" customWidth="1"/>
    <col min="10245" max="10245" width="15" style="1" customWidth="1"/>
    <col min="10246" max="10247" width="9.140625" style="1"/>
    <col min="10248" max="10248" width="16.140625" style="1" bestFit="1" customWidth="1"/>
    <col min="10249" max="10249" width="9.140625" style="1"/>
    <col min="10250" max="10250" width="10.140625" style="1" bestFit="1" customWidth="1"/>
    <col min="10251" max="10497" width="9.140625" style="1"/>
    <col min="10498" max="10498" width="14.7109375" style="1" customWidth="1"/>
    <col min="10499" max="10499" width="9.140625" style="1"/>
    <col min="10500" max="10500" width="10.42578125" style="1" bestFit="1" customWidth="1"/>
    <col min="10501" max="10501" width="15" style="1" customWidth="1"/>
    <col min="10502" max="10503" width="9.140625" style="1"/>
    <col min="10504" max="10504" width="16.140625" style="1" bestFit="1" customWidth="1"/>
    <col min="10505" max="10505" width="9.140625" style="1"/>
    <col min="10506" max="10506" width="10.140625" style="1" bestFit="1" customWidth="1"/>
    <col min="10507" max="10753" width="9.140625" style="1"/>
    <col min="10754" max="10754" width="14.7109375" style="1" customWidth="1"/>
    <col min="10755" max="10755" width="9.140625" style="1"/>
    <col min="10756" max="10756" width="10.42578125" style="1" bestFit="1" customWidth="1"/>
    <col min="10757" max="10757" width="15" style="1" customWidth="1"/>
    <col min="10758" max="10759" width="9.140625" style="1"/>
    <col min="10760" max="10760" width="16.140625" style="1" bestFit="1" customWidth="1"/>
    <col min="10761" max="10761" width="9.140625" style="1"/>
    <col min="10762" max="10762" width="10.140625" style="1" bestFit="1" customWidth="1"/>
    <col min="10763" max="11009" width="9.140625" style="1"/>
    <col min="11010" max="11010" width="14.7109375" style="1" customWidth="1"/>
    <col min="11011" max="11011" width="9.140625" style="1"/>
    <col min="11012" max="11012" width="10.42578125" style="1" bestFit="1" customWidth="1"/>
    <col min="11013" max="11013" width="15" style="1" customWidth="1"/>
    <col min="11014" max="11015" width="9.140625" style="1"/>
    <col min="11016" max="11016" width="16.140625" style="1" bestFit="1" customWidth="1"/>
    <col min="11017" max="11017" width="9.140625" style="1"/>
    <col min="11018" max="11018" width="10.140625" style="1" bestFit="1" customWidth="1"/>
    <col min="11019" max="11265" width="9.140625" style="1"/>
    <col min="11266" max="11266" width="14.7109375" style="1" customWidth="1"/>
    <col min="11267" max="11267" width="9.140625" style="1"/>
    <col min="11268" max="11268" width="10.42578125" style="1" bestFit="1" customWidth="1"/>
    <col min="11269" max="11269" width="15" style="1" customWidth="1"/>
    <col min="11270" max="11271" width="9.140625" style="1"/>
    <col min="11272" max="11272" width="16.140625" style="1" bestFit="1" customWidth="1"/>
    <col min="11273" max="11273" width="9.140625" style="1"/>
    <col min="11274" max="11274" width="10.140625" style="1" bestFit="1" customWidth="1"/>
    <col min="11275" max="11521" width="9.140625" style="1"/>
    <col min="11522" max="11522" width="14.7109375" style="1" customWidth="1"/>
    <col min="11523" max="11523" width="9.140625" style="1"/>
    <col min="11524" max="11524" width="10.42578125" style="1" bestFit="1" customWidth="1"/>
    <col min="11525" max="11525" width="15" style="1" customWidth="1"/>
    <col min="11526" max="11527" width="9.140625" style="1"/>
    <col min="11528" max="11528" width="16.140625" style="1" bestFit="1" customWidth="1"/>
    <col min="11529" max="11529" width="9.140625" style="1"/>
    <col min="11530" max="11530" width="10.140625" style="1" bestFit="1" customWidth="1"/>
    <col min="11531" max="11777" width="9.140625" style="1"/>
    <col min="11778" max="11778" width="14.7109375" style="1" customWidth="1"/>
    <col min="11779" max="11779" width="9.140625" style="1"/>
    <col min="11780" max="11780" width="10.42578125" style="1" bestFit="1" customWidth="1"/>
    <col min="11781" max="11781" width="15" style="1" customWidth="1"/>
    <col min="11782" max="11783" width="9.140625" style="1"/>
    <col min="11784" max="11784" width="16.140625" style="1" bestFit="1" customWidth="1"/>
    <col min="11785" max="11785" width="9.140625" style="1"/>
    <col min="11786" max="11786" width="10.140625" style="1" bestFit="1" customWidth="1"/>
    <col min="11787" max="12033" width="9.140625" style="1"/>
    <col min="12034" max="12034" width="14.7109375" style="1" customWidth="1"/>
    <col min="12035" max="12035" width="9.140625" style="1"/>
    <col min="12036" max="12036" width="10.42578125" style="1" bestFit="1" customWidth="1"/>
    <col min="12037" max="12037" width="15" style="1" customWidth="1"/>
    <col min="12038" max="12039" width="9.140625" style="1"/>
    <col min="12040" max="12040" width="16.140625" style="1" bestFit="1" customWidth="1"/>
    <col min="12041" max="12041" width="9.140625" style="1"/>
    <col min="12042" max="12042" width="10.140625" style="1" bestFit="1" customWidth="1"/>
    <col min="12043" max="12289" width="9.140625" style="1"/>
    <col min="12290" max="12290" width="14.7109375" style="1" customWidth="1"/>
    <col min="12291" max="12291" width="9.140625" style="1"/>
    <col min="12292" max="12292" width="10.42578125" style="1" bestFit="1" customWidth="1"/>
    <col min="12293" max="12293" width="15" style="1" customWidth="1"/>
    <col min="12294" max="12295" width="9.140625" style="1"/>
    <col min="12296" max="12296" width="16.140625" style="1" bestFit="1" customWidth="1"/>
    <col min="12297" max="12297" width="9.140625" style="1"/>
    <col min="12298" max="12298" width="10.140625" style="1" bestFit="1" customWidth="1"/>
    <col min="12299" max="12545" width="9.140625" style="1"/>
    <col min="12546" max="12546" width="14.7109375" style="1" customWidth="1"/>
    <col min="12547" max="12547" width="9.140625" style="1"/>
    <col min="12548" max="12548" width="10.42578125" style="1" bestFit="1" customWidth="1"/>
    <col min="12549" max="12549" width="15" style="1" customWidth="1"/>
    <col min="12550" max="12551" width="9.140625" style="1"/>
    <col min="12552" max="12552" width="16.140625" style="1" bestFit="1" customWidth="1"/>
    <col min="12553" max="12553" width="9.140625" style="1"/>
    <col min="12554" max="12554" width="10.140625" style="1" bestFit="1" customWidth="1"/>
    <col min="12555" max="12801" width="9.140625" style="1"/>
    <col min="12802" max="12802" width="14.7109375" style="1" customWidth="1"/>
    <col min="12803" max="12803" width="9.140625" style="1"/>
    <col min="12804" max="12804" width="10.42578125" style="1" bestFit="1" customWidth="1"/>
    <col min="12805" max="12805" width="15" style="1" customWidth="1"/>
    <col min="12806" max="12807" width="9.140625" style="1"/>
    <col min="12808" max="12808" width="16.140625" style="1" bestFit="1" customWidth="1"/>
    <col min="12809" max="12809" width="9.140625" style="1"/>
    <col min="12810" max="12810" width="10.140625" style="1" bestFit="1" customWidth="1"/>
    <col min="12811" max="13057" width="9.140625" style="1"/>
    <col min="13058" max="13058" width="14.7109375" style="1" customWidth="1"/>
    <col min="13059" max="13059" width="9.140625" style="1"/>
    <col min="13060" max="13060" width="10.42578125" style="1" bestFit="1" customWidth="1"/>
    <col min="13061" max="13061" width="15" style="1" customWidth="1"/>
    <col min="13062" max="13063" width="9.140625" style="1"/>
    <col min="13064" max="13064" width="16.140625" style="1" bestFit="1" customWidth="1"/>
    <col min="13065" max="13065" width="9.140625" style="1"/>
    <col min="13066" max="13066" width="10.140625" style="1" bestFit="1" customWidth="1"/>
    <col min="13067" max="13313" width="9.140625" style="1"/>
    <col min="13314" max="13314" width="14.7109375" style="1" customWidth="1"/>
    <col min="13315" max="13315" width="9.140625" style="1"/>
    <col min="13316" max="13316" width="10.42578125" style="1" bestFit="1" customWidth="1"/>
    <col min="13317" max="13317" width="15" style="1" customWidth="1"/>
    <col min="13318" max="13319" width="9.140625" style="1"/>
    <col min="13320" max="13320" width="16.140625" style="1" bestFit="1" customWidth="1"/>
    <col min="13321" max="13321" width="9.140625" style="1"/>
    <col min="13322" max="13322" width="10.140625" style="1" bestFit="1" customWidth="1"/>
    <col min="13323" max="13569" width="9.140625" style="1"/>
    <col min="13570" max="13570" width="14.7109375" style="1" customWidth="1"/>
    <col min="13571" max="13571" width="9.140625" style="1"/>
    <col min="13572" max="13572" width="10.42578125" style="1" bestFit="1" customWidth="1"/>
    <col min="13573" max="13573" width="15" style="1" customWidth="1"/>
    <col min="13574" max="13575" width="9.140625" style="1"/>
    <col min="13576" max="13576" width="16.140625" style="1" bestFit="1" customWidth="1"/>
    <col min="13577" max="13577" width="9.140625" style="1"/>
    <col min="13578" max="13578" width="10.140625" style="1" bestFit="1" customWidth="1"/>
    <col min="13579" max="13825" width="9.140625" style="1"/>
    <col min="13826" max="13826" width="14.7109375" style="1" customWidth="1"/>
    <col min="13827" max="13827" width="9.140625" style="1"/>
    <col min="13828" max="13828" width="10.42578125" style="1" bestFit="1" customWidth="1"/>
    <col min="13829" max="13829" width="15" style="1" customWidth="1"/>
    <col min="13830" max="13831" width="9.140625" style="1"/>
    <col min="13832" max="13832" width="16.140625" style="1" bestFit="1" customWidth="1"/>
    <col min="13833" max="13833" width="9.140625" style="1"/>
    <col min="13834" max="13834" width="10.140625" style="1" bestFit="1" customWidth="1"/>
    <col min="13835" max="14081" width="9.140625" style="1"/>
    <col min="14082" max="14082" width="14.7109375" style="1" customWidth="1"/>
    <col min="14083" max="14083" width="9.140625" style="1"/>
    <col min="14084" max="14084" width="10.42578125" style="1" bestFit="1" customWidth="1"/>
    <col min="14085" max="14085" width="15" style="1" customWidth="1"/>
    <col min="14086" max="14087" width="9.140625" style="1"/>
    <col min="14088" max="14088" width="16.140625" style="1" bestFit="1" customWidth="1"/>
    <col min="14089" max="14089" width="9.140625" style="1"/>
    <col min="14090" max="14090" width="10.140625" style="1" bestFit="1" customWidth="1"/>
    <col min="14091" max="14337" width="9.140625" style="1"/>
    <col min="14338" max="14338" width="14.7109375" style="1" customWidth="1"/>
    <col min="14339" max="14339" width="9.140625" style="1"/>
    <col min="14340" max="14340" width="10.42578125" style="1" bestFit="1" customWidth="1"/>
    <col min="14341" max="14341" width="15" style="1" customWidth="1"/>
    <col min="14342" max="14343" width="9.140625" style="1"/>
    <col min="14344" max="14344" width="16.140625" style="1" bestFit="1" customWidth="1"/>
    <col min="14345" max="14345" width="9.140625" style="1"/>
    <col min="14346" max="14346" width="10.140625" style="1" bestFit="1" customWidth="1"/>
    <col min="14347" max="14593" width="9.140625" style="1"/>
    <col min="14594" max="14594" width="14.7109375" style="1" customWidth="1"/>
    <col min="14595" max="14595" width="9.140625" style="1"/>
    <col min="14596" max="14596" width="10.42578125" style="1" bestFit="1" customWidth="1"/>
    <col min="14597" max="14597" width="15" style="1" customWidth="1"/>
    <col min="14598" max="14599" width="9.140625" style="1"/>
    <col min="14600" max="14600" width="16.140625" style="1" bestFit="1" customWidth="1"/>
    <col min="14601" max="14601" width="9.140625" style="1"/>
    <col min="14602" max="14602" width="10.140625" style="1" bestFit="1" customWidth="1"/>
    <col min="14603" max="14849" width="9.140625" style="1"/>
    <col min="14850" max="14850" width="14.7109375" style="1" customWidth="1"/>
    <col min="14851" max="14851" width="9.140625" style="1"/>
    <col min="14852" max="14852" width="10.42578125" style="1" bestFit="1" customWidth="1"/>
    <col min="14853" max="14853" width="15" style="1" customWidth="1"/>
    <col min="14854" max="14855" width="9.140625" style="1"/>
    <col min="14856" max="14856" width="16.140625" style="1" bestFit="1" customWidth="1"/>
    <col min="14857" max="14857" width="9.140625" style="1"/>
    <col min="14858" max="14858" width="10.140625" style="1" bestFit="1" customWidth="1"/>
    <col min="14859" max="15105" width="9.140625" style="1"/>
    <col min="15106" max="15106" width="14.7109375" style="1" customWidth="1"/>
    <col min="15107" max="15107" width="9.140625" style="1"/>
    <col min="15108" max="15108" width="10.42578125" style="1" bestFit="1" customWidth="1"/>
    <col min="15109" max="15109" width="15" style="1" customWidth="1"/>
    <col min="15110" max="15111" width="9.140625" style="1"/>
    <col min="15112" max="15112" width="16.140625" style="1" bestFit="1" customWidth="1"/>
    <col min="15113" max="15113" width="9.140625" style="1"/>
    <col min="15114" max="15114" width="10.140625" style="1" bestFit="1" customWidth="1"/>
    <col min="15115" max="15361" width="9.140625" style="1"/>
    <col min="15362" max="15362" width="14.7109375" style="1" customWidth="1"/>
    <col min="15363" max="15363" width="9.140625" style="1"/>
    <col min="15364" max="15364" width="10.42578125" style="1" bestFit="1" customWidth="1"/>
    <col min="15365" max="15365" width="15" style="1" customWidth="1"/>
    <col min="15366" max="15367" width="9.140625" style="1"/>
    <col min="15368" max="15368" width="16.140625" style="1" bestFit="1" customWidth="1"/>
    <col min="15369" max="15369" width="9.140625" style="1"/>
    <col min="15370" max="15370" width="10.140625" style="1" bestFit="1" customWidth="1"/>
    <col min="15371" max="15617" width="9.140625" style="1"/>
    <col min="15618" max="15618" width="14.7109375" style="1" customWidth="1"/>
    <col min="15619" max="15619" width="9.140625" style="1"/>
    <col min="15620" max="15620" width="10.42578125" style="1" bestFit="1" customWidth="1"/>
    <col min="15621" max="15621" width="15" style="1" customWidth="1"/>
    <col min="15622" max="15623" width="9.140625" style="1"/>
    <col min="15624" max="15624" width="16.140625" style="1" bestFit="1" customWidth="1"/>
    <col min="15625" max="15625" width="9.140625" style="1"/>
    <col min="15626" max="15626" width="10.140625" style="1" bestFit="1" customWidth="1"/>
    <col min="15627" max="15873" width="9.140625" style="1"/>
    <col min="15874" max="15874" width="14.7109375" style="1" customWidth="1"/>
    <col min="15875" max="15875" width="9.140625" style="1"/>
    <col min="15876" max="15876" width="10.42578125" style="1" bestFit="1" customWidth="1"/>
    <col min="15877" max="15877" width="15" style="1" customWidth="1"/>
    <col min="15878" max="15879" width="9.140625" style="1"/>
    <col min="15880" max="15880" width="16.140625" style="1" bestFit="1" customWidth="1"/>
    <col min="15881" max="15881" width="9.140625" style="1"/>
    <col min="15882" max="15882" width="10.140625" style="1" bestFit="1" customWidth="1"/>
    <col min="15883" max="16129" width="9.140625" style="1"/>
    <col min="16130" max="16130" width="14.7109375" style="1" customWidth="1"/>
    <col min="16131" max="16131" width="9.140625" style="1"/>
    <col min="16132" max="16132" width="10.42578125" style="1" bestFit="1" customWidth="1"/>
    <col min="16133" max="16133" width="15" style="1" customWidth="1"/>
    <col min="16134" max="16135" width="9.140625" style="1"/>
    <col min="16136" max="16136" width="16.140625" style="1" bestFit="1" customWidth="1"/>
    <col min="16137" max="16137" width="9.140625" style="1"/>
    <col min="16138" max="16138" width="10.140625" style="1" bestFit="1" customWidth="1"/>
    <col min="16139" max="16384" width="9.140625" style="1"/>
  </cols>
  <sheetData>
    <row r="1" spans="1:26" x14ac:dyDescent="0.2">
      <c r="B1" s="2" t="s">
        <v>29</v>
      </c>
      <c r="C1" s="1" t="s">
        <v>67</v>
      </c>
      <c r="D1" s="1" t="s">
        <v>65</v>
      </c>
      <c r="E1" s="2" t="s">
        <v>30</v>
      </c>
      <c r="F1" s="1" t="s">
        <v>67</v>
      </c>
      <c r="H1" s="1" t="s">
        <v>59</v>
      </c>
      <c r="M1" s="1" t="s">
        <v>68</v>
      </c>
      <c r="N1" s="1" t="s">
        <v>66</v>
      </c>
      <c r="O1" s="1" t="s">
        <v>69</v>
      </c>
      <c r="P1" s="1" t="s">
        <v>70</v>
      </c>
    </row>
    <row r="2" spans="1:26" x14ac:dyDescent="0.2">
      <c r="A2" s="3">
        <v>6</v>
      </c>
      <c r="B2" s="3" t="s">
        <v>31</v>
      </c>
      <c r="C2" s="3">
        <v>6</v>
      </c>
      <c r="D2" s="1">
        <v>6</v>
      </c>
      <c r="E2" s="3" t="s">
        <v>32</v>
      </c>
      <c r="F2" s="1">
        <v>4</v>
      </c>
      <c r="H2" s="1" t="s">
        <v>13</v>
      </c>
      <c r="I2" s="9"/>
      <c r="J2" s="9"/>
      <c r="K2" s="1">
        <v>6</v>
      </c>
      <c r="L2" s="1" t="s">
        <v>33</v>
      </c>
      <c r="M2" s="1" t="s">
        <v>20</v>
      </c>
      <c r="N2" s="1">
        <v>6</v>
      </c>
      <c r="O2" s="1">
        <v>10.01</v>
      </c>
      <c r="P2" s="1">
        <v>100</v>
      </c>
    </row>
    <row r="3" spans="1:26" x14ac:dyDescent="0.2">
      <c r="A3" s="3">
        <v>4.5</v>
      </c>
      <c r="B3" s="3" t="s">
        <v>8</v>
      </c>
      <c r="C3" s="3">
        <v>4.5</v>
      </c>
      <c r="D3" s="1">
        <v>5</v>
      </c>
      <c r="E3" s="3" t="s">
        <v>12</v>
      </c>
      <c r="F3" s="1">
        <v>3</v>
      </c>
      <c r="H3" s="1" t="s">
        <v>60</v>
      </c>
      <c r="I3" s="9"/>
      <c r="J3" s="9"/>
      <c r="K3" s="1">
        <v>5</v>
      </c>
      <c r="L3" s="1" t="s">
        <v>34</v>
      </c>
      <c r="M3" s="1" t="s">
        <v>4</v>
      </c>
      <c r="N3" s="1">
        <v>5</v>
      </c>
      <c r="O3" s="1">
        <v>7</v>
      </c>
      <c r="P3" s="1">
        <v>10</v>
      </c>
    </row>
    <row r="4" spans="1:26" x14ac:dyDescent="0.2">
      <c r="A4" s="3">
        <v>3</v>
      </c>
      <c r="B4" s="3" t="s">
        <v>1</v>
      </c>
      <c r="C4" s="3">
        <v>3</v>
      </c>
      <c r="D4" s="1">
        <v>4</v>
      </c>
      <c r="E4" s="3" t="s">
        <v>3</v>
      </c>
      <c r="F4" s="1">
        <v>2</v>
      </c>
      <c r="H4" s="1" t="s">
        <v>61</v>
      </c>
      <c r="I4" s="9"/>
      <c r="J4" s="9"/>
      <c r="K4" s="1">
        <v>4</v>
      </c>
      <c r="L4" s="1" t="s">
        <v>35</v>
      </c>
      <c r="M4" s="1" t="s">
        <v>5</v>
      </c>
      <c r="N4" s="1">
        <v>4</v>
      </c>
      <c r="O4" s="1">
        <v>5</v>
      </c>
      <c r="P4" s="1">
        <v>6.9</v>
      </c>
    </row>
    <row r="5" spans="1:26" x14ac:dyDescent="0.2">
      <c r="A5" s="3">
        <v>1.8</v>
      </c>
      <c r="B5" s="3" t="s">
        <v>6</v>
      </c>
      <c r="C5" s="3">
        <v>1.8</v>
      </c>
      <c r="D5" s="1">
        <v>3</v>
      </c>
      <c r="E5" s="3" t="s">
        <v>5</v>
      </c>
      <c r="F5" s="1">
        <v>1</v>
      </c>
      <c r="H5" s="1" t="s">
        <v>62</v>
      </c>
      <c r="I5" s="9"/>
      <c r="J5" s="9"/>
      <c r="K5" s="1">
        <v>3</v>
      </c>
      <c r="L5" s="1" t="s">
        <v>36</v>
      </c>
      <c r="M5" s="1" t="s">
        <v>7</v>
      </c>
      <c r="N5" s="1">
        <v>3</v>
      </c>
      <c r="O5" s="1">
        <v>2</v>
      </c>
      <c r="P5" s="1">
        <v>4.9000000000000004</v>
      </c>
    </row>
    <row r="6" spans="1:26" x14ac:dyDescent="0.2">
      <c r="A6" s="3">
        <v>0.5</v>
      </c>
      <c r="B6" s="3" t="s">
        <v>38</v>
      </c>
      <c r="C6" s="3">
        <v>0.5</v>
      </c>
      <c r="D6" s="1">
        <v>2</v>
      </c>
      <c r="E6" s="3" t="s">
        <v>39</v>
      </c>
      <c r="F6" s="1">
        <v>0</v>
      </c>
      <c r="H6" s="1" t="s">
        <v>17</v>
      </c>
      <c r="I6" s="9"/>
      <c r="J6" s="9"/>
      <c r="K6" s="1">
        <v>2</v>
      </c>
      <c r="L6" s="1" t="s">
        <v>40</v>
      </c>
      <c r="M6" s="1" t="s">
        <v>14</v>
      </c>
      <c r="N6" s="1">
        <v>2</v>
      </c>
      <c r="O6" s="1">
        <v>-10</v>
      </c>
      <c r="P6" s="1">
        <v>1.99</v>
      </c>
    </row>
    <row r="7" spans="1:26" x14ac:dyDescent="0.2">
      <c r="D7" s="1">
        <v>1</v>
      </c>
      <c r="E7" s="3" t="s">
        <v>42</v>
      </c>
      <c r="F7" s="1">
        <v>-0.5</v>
      </c>
      <c r="H7" s="1" t="s">
        <v>63</v>
      </c>
      <c r="I7" s="9"/>
      <c r="J7" s="9"/>
    </row>
    <row r="8" spans="1:26" x14ac:dyDescent="0.2">
      <c r="I8" s="9"/>
      <c r="J8" s="9"/>
    </row>
    <row r="13" spans="1:26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</row>
    <row r="15" spans="1:26" x14ac:dyDescent="0.2">
      <c r="B15" s="2" t="s">
        <v>43</v>
      </c>
      <c r="G15" s="2" t="s">
        <v>44</v>
      </c>
      <c r="L15" s="2" t="s">
        <v>45</v>
      </c>
      <c r="Q15" s="2" t="s">
        <v>46</v>
      </c>
      <c r="V15" s="2" t="s">
        <v>47</v>
      </c>
    </row>
    <row r="16" spans="1:26" x14ac:dyDescent="0.2">
      <c r="B16" s="5" t="s">
        <v>48</v>
      </c>
      <c r="C16" s="5" t="s">
        <v>49</v>
      </c>
      <c r="D16" s="5" t="s">
        <v>50</v>
      </c>
      <c r="E16" s="5" t="s">
        <v>51</v>
      </c>
      <c r="F16" s="5" t="s">
        <v>52</v>
      </c>
      <c r="G16" s="6" t="s">
        <v>48</v>
      </c>
      <c r="H16" s="6" t="s">
        <v>49</v>
      </c>
      <c r="I16" s="6" t="s">
        <v>50</v>
      </c>
      <c r="J16" s="6" t="s">
        <v>51</v>
      </c>
      <c r="K16" s="6" t="s">
        <v>52</v>
      </c>
      <c r="L16" s="5" t="s">
        <v>48</v>
      </c>
      <c r="M16" s="5" t="s">
        <v>49</v>
      </c>
      <c r="N16" s="5" t="s">
        <v>50</v>
      </c>
      <c r="O16" s="5" t="s">
        <v>51</v>
      </c>
      <c r="P16" s="5" t="s">
        <v>52</v>
      </c>
      <c r="Q16" s="6" t="s">
        <v>48</v>
      </c>
      <c r="R16" s="6" t="s">
        <v>49</v>
      </c>
      <c r="S16" s="6" t="s">
        <v>50</v>
      </c>
      <c r="T16" s="6" t="s">
        <v>51</v>
      </c>
      <c r="U16" s="6" t="s">
        <v>52</v>
      </c>
      <c r="V16" s="5" t="s">
        <v>48</v>
      </c>
      <c r="W16" s="5" t="s">
        <v>49</v>
      </c>
      <c r="X16" s="5" t="s">
        <v>50</v>
      </c>
      <c r="Y16" s="5" t="s">
        <v>51</v>
      </c>
      <c r="Z16" s="5" t="s">
        <v>52</v>
      </c>
    </row>
    <row r="17" spans="1:28" x14ac:dyDescent="0.2">
      <c r="A17" s="2" t="s">
        <v>53</v>
      </c>
      <c r="B17" s="7" t="s">
        <v>34</v>
      </c>
      <c r="C17" s="7" t="s">
        <v>35</v>
      </c>
      <c r="D17" s="7" t="s">
        <v>35</v>
      </c>
      <c r="E17" s="7" t="s">
        <v>36</v>
      </c>
      <c r="F17" s="7" t="s">
        <v>36</v>
      </c>
      <c r="G17" s="8" t="s">
        <v>35</v>
      </c>
      <c r="H17" s="8" t="s">
        <v>35</v>
      </c>
      <c r="I17" s="8" t="s">
        <v>36</v>
      </c>
      <c r="J17" s="8" t="s">
        <v>36</v>
      </c>
      <c r="K17" s="8" t="s">
        <v>40</v>
      </c>
      <c r="L17" s="7" t="s">
        <v>35</v>
      </c>
      <c r="M17" s="7" t="s">
        <v>36</v>
      </c>
      <c r="N17" s="7" t="s">
        <v>36</v>
      </c>
      <c r="O17" s="7" t="s">
        <v>40</v>
      </c>
      <c r="P17" s="7" t="s">
        <v>40</v>
      </c>
      <c r="Q17" s="8" t="s">
        <v>36</v>
      </c>
      <c r="R17" s="8" t="s">
        <v>36</v>
      </c>
      <c r="S17" s="8" t="s">
        <v>40</v>
      </c>
      <c r="T17" s="8" t="s">
        <v>40</v>
      </c>
      <c r="U17" s="8" t="s">
        <v>40</v>
      </c>
      <c r="V17" s="7" t="s">
        <v>36</v>
      </c>
      <c r="W17" s="7" t="s">
        <v>40</v>
      </c>
      <c r="X17" s="7" t="s">
        <v>40</v>
      </c>
      <c r="Y17" s="7" t="s">
        <v>40</v>
      </c>
      <c r="Z17" s="7" t="s">
        <v>40</v>
      </c>
    </row>
    <row r="18" spans="1:28" x14ac:dyDescent="0.2">
      <c r="A18" s="2" t="s">
        <v>54</v>
      </c>
      <c r="B18" s="7" t="s">
        <v>34</v>
      </c>
      <c r="C18" s="5" t="s">
        <v>34</v>
      </c>
      <c r="D18" s="5" t="s">
        <v>35</v>
      </c>
      <c r="E18" s="5" t="s">
        <v>36</v>
      </c>
      <c r="F18" s="5" t="s">
        <v>36</v>
      </c>
      <c r="G18" s="8" t="s">
        <v>34</v>
      </c>
      <c r="H18" s="8" t="s">
        <v>35</v>
      </c>
      <c r="I18" s="8" t="s">
        <v>36</v>
      </c>
      <c r="J18" s="8" t="s">
        <v>36</v>
      </c>
      <c r="K18" s="8" t="s">
        <v>36</v>
      </c>
      <c r="L18" s="7" t="s">
        <v>35</v>
      </c>
      <c r="M18" s="7" t="s">
        <v>36</v>
      </c>
      <c r="N18" s="7" t="s">
        <v>36</v>
      </c>
      <c r="O18" s="7" t="s">
        <v>40</v>
      </c>
      <c r="P18" s="7" t="s">
        <v>40</v>
      </c>
      <c r="Q18" s="8" t="s">
        <v>36</v>
      </c>
      <c r="R18" s="8" t="s">
        <v>36</v>
      </c>
      <c r="S18" s="8" t="s">
        <v>40</v>
      </c>
      <c r="T18" s="8" t="s">
        <v>40</v>
      </c>
      <c r="U18" s="8" t="s">
        <v>40</v>
      </c>
      <c r="V18" s="7" t="s">
        <v>36</v>
      </c>
      <c r="W18" s="7" t="s">
        <v>36</v>
      </c>
      <c r="X18" s="7" t="s">
        <v>40</v>
      </c>
      <c r="Y18" s="7" t="s">
        <v>40</v>
      </c>
      <c r="Z18" s="7" t="s">
        <v>40</v>
      </c>
    </row>
    <row r="19" spans="1:28" x14ac:dyDescent="0.2">
      <c r="A19" s="2" t="s">
        <v>55</v>
      </c>
      <c r="B19" s="7" t="s">
        <v>34</v>
      </c>
      <c r="C19" s="5" t="s">
        <v>34</v>
      </c>
      <c r="D19" s="5" t="s">
        <v>34</v>
      </c>
      <c r="E19" s="5" t="s">
        <v>35</v>
      </c>
      <c r="F19" s="5" t="s">
        <v>36</v>
      </c>
      <c r="G19" s="8" t="s">
        <v>34</v>
      </c>
      <c r="H19" s="8" t="s">
        <v>34</v>
      </c>
      <c r="I19" s="8" t="s">
        <v>35</v>
      </c>
      <c r="J19" s="8" t="s">
        <v>36</v>
      </c>
      <c r="K19" s="8" t="s">
        <v>36</v>
      </c>
      <c r="L19" s="7" t="s">
        <v>34</v>
      </c>
      <c r="M19" s="7" t="s">
        <v>35</v>
      </c>
      <c r="N19" s="7" t="s">
        <v>36</v>
      </c>
      <c r="O19" s="7" t="s">
        <v>36</v>
      </c>
      <c r="P19" s="7" t="s">
        <v>40</v>
      </c>
      <c r="Q19" s="8" t="s">
        <v>35</v>
      </c>
      <c r="R19" s="8" t="s">
        <v>36</v>
      </c>
      <c r="S19" s="8" t="s">
        <v>36</v>
      </c>
      <c r="T19" s="8" t="s">
        <v>40</v>
      </c>
      <c r="U19" s="8" t="s">
        <v>40</v>
      </c>
      <c r="V19" s="7" t="s">
        <v>36</v>
      </c>
      <c r="W19" s="7" t="s">
        <v>36</v>
      </c>
      <c r="X19" s="7" t="s">
        <v>40</v>
      </c>
      <c r="Y19" s="7" t="s">
        <v>40</v>
      </c>
      <c r="Z19" s="7" t="s">
        <v>40</v>
      </c>
    </row>
    <row r="20" spans="1:28" x14ac:dyDescent="0.2">
      <c r="A20" s="2" t="s">
        <v>56</v>
      </c>
      <c r="B20" s="7" t="s">
        <v>33</v>
      </c>
      <c r="C20" s="5" t="s">
        <v>34</v>
      </c>
      <c r="D20" s="5" t="s">
        <v>34</v>
      </c>
      <c r="E20" s="5" t="s">
        <v>35</v>
      </c>
      <c r="F20" s="5" t="s">
        <v>35</v>
      </c>
      <c r="G20" s="8" t="s">
        <v>34</v>
      </c>
      <c r="H20" s="8" t="s">
        <v>34</v>
      </c>
      <c r="I20" s="8" t="s">
        <v>35</v>
      </c>
      <c r="J20" s="8" t="s">
        <v>35</v>
      </c>
      <c r="K20" s="8" t="s">
        <v>36</v>
      </c>
      <c r="L20" s="7" t="s">
        <v>34</v>
      </c>
      <c r="M20" s="7" t="s">
        <v>35</v>
      </c>
      <c r="N20" s="7" t="s">
        <v>35</v>
      </c>
      <c r="O20" s="7" t="s">
        <v>36</v>
      </c>
      <c r="P20" s="7" t="s">
        <v>36</v>
      </c>
      <c r="Q20" s="8" t="s">
        <v>35</v>
      </c>
      <c r="R20" s="8" t="s">
        <v>35</v>
      </c>
      <c r="S20" s="8" t="s">
        <v>36</v>
      </c>
      <c r="T20" s="8" t="s">
        <v>36</v>
      </c>
      <c r="U20" s="8" t="s">
        <v>40</v>
      </c>
      <c r="V20" s="7" t="s">
        <v>35</v>
      </c>
      <c r="W20" s="7" t="s">
        <v>36</v>
      </c>
      <c r="X20" s="7" t="s">
        <v>36</v>
      </c>
      <c r="Y20" s="7" t="s">
        <v>40</v>
      </c>
      <c r="Z20" s="7" t="s">
        <v>40</v>
      </c>
    </row>
    <row r="21" spans="1:28" x14ac:dyDescent="0.2">
      <c r="A21" s="2" t="s">
        <v>57</v>
      </c>
      <c r="B21" s="7" t="s">
        <v>33</v>
      </c>
      <c r="C21" s="5" t="s">
        <v>33</v>
      </c>
      <c r="D21" s="5" t="s">
        <v>34</v>
      </c>
      <c r="E21" s="5" t="s">
        <v>34</v>
      </c>
      <c r="F21" s="5" t="s">
        <v>35</v>
      </c>
      <c r="G21" s="8" t="s">
        <v>33</v>
      </c>
      <c r="H21" s="8" t="s">
        <v>34</v>
      </c>
      <c r="I21" s="8" t="s">
        <v>34</v>
      </c>
      <c r="J21" s="8" t="s">
        <v>35</v>
      </c>
      <c r="K21" s="8" t="s">
        <v>35</v>
      </c>
      <c r="L21" s="7" t="s">
        <v>34</v>
      </c>
      <c r="M21" s="7" t="s">
        <v>34</v>
      </c>
      <c r="N21" s="7" t="s">
        <v>35</v>
      </c>
      <c r="O21" s="7" t="s">
        <v>36</v>
      </c>
      <c r="P21" s="7" t="s">
        <v>36</v>
      </c>
      <c r="Q21" s="8" t="s">
        <v>34</v>
      </c>
      <c r="R21" s="8" t="s">
        <v>35</v>
      </c>
      <c r="S21" s="8" t="s">
        <v>36</v>
      </c>
      <c r="T21" s="8" t="s">
        <v>36</v>
      </c>
      <c r="U21" s="8" t="s">
        <v>36</v>
      </c>
      <c r="V21" s="7" t="s">
        <v>35</v>
      </c>
      <c r="W21" s="7" t="s">
        <v>35</v>
      </c>
      <c r="X21" s="7" t="s">
        <v>36</v>
      </c>
      <c r="Y21" s="7" t="s">
        <v>36</v>
      </c>
      <c r="Z21" s="7" t="s">
        <v>40</v>
      </c>
    </row>
    <row r="22" spans="1:28" x14ac:dyDescent="0.2">
      <c r="A22" s="2" t="s">
        <v>58</v>
      </c>
      <c r="B22" s="7" t="s">
        <v>33</v>
      </c>
      <c r="C22" s="5" t="s">
        <v>33</v>
      </c>
      <c r="D22" s="5" t="s">
        <v>34</v>
      </c>
      <c r="E22" s="5" t="s">
        <v>34</v>
      </c>
      <c r="F22" s="5" t="s">
        <v>34</v>
      </c>
      <c r="G22" s="8" t="s">
        <v>33</v>
      </c>
      <c r="H22" s="8" t="s">
        <v>34</v>
      </c>
      <c r="I22" s="8" t="s">
        <v>34</v>
      </c>
      <c r="J22" s="8" t="s">
        <v>35</v>
      </c>
      <c r="K22" s="8" t="s">
        <v>35</v>
      </c>
      <c r="L22" s="7" t="s">
        <v>34</v>
      </c>
      <c r="M22" s="7" t="s">
        <v>34</v>
      </c>
      <c r="N22" s="7" t="s">
        <v>35</v>
      </c>
      <c r="O22" s="7" t="s">
        <v>35</v>
      </c>
      <c r="P22" s="7" t="s">
        <v>36</v>
      </c>
      <c r="Q22" s="8" t="s">
        <v>34</v>
      </c>
      <c r="R22" s="8" t="s">
        <v>35</v>
      </c>
      <c r="S22" s="8" t="s">
        <v>35</v>
      </c>
      <c r="T22" s="8" t="s">
        <v>36</v>
      </c>
      <c r="U22" s="8" t="s">
        <v>36</v>
      </c>
      <c r="V22" s="7" t="s">
        <v>34</v>
      </c>
      <c r="W22" s="7" t="s">
        <v>35</v>
      </c>
      <c r="X22" s="7" t="s">
        <v>36</v>
      </c>
      <c r="Y22" s="7" t="s">
        <v>36</v>
      </c>
      <c r="Z22" s="7" t="s">
        <v>40</v>
      </c>
    </row>
    <row r="29" spans="1:28" x14ac:dyDescent="0.2">
      <c r="K29" s="1" t="s">
        <v>23</v>
      </c>
      <c r="L29" s="1" t="s">
        <v>66</v>
      </c>
      <c r="M29" s="1" t="s">
        <v>67</v>
      </c>
      <c r="R29" s="1">
        <v>20</v>
      </c>
      <c r="V29" s="9" t="s">
        <v>81</v>
      </c>
      <c r="AB29" s="9" t="s">
        <v>89</v>
      </c>
    </row>
    <row r="30" spans="1:28" x14ac:dyDescent="0.2">
      <c r="J30" s="9">
        <v>1</v>
      </c>
      <c r="K30" s="3" t="s">
        <v>11</v>
      </c>
      <c r="L30" s="1">
        <v>1</v>
      </c>
      <c r="M30" s="1">
        <v>6</v>
      </c>
      <c r="N30" s="3" t="s">
        <v>11</v>
      </c>
      <c r="R30" s="1">
        <v>40</v>
      </c>
      <c r="V30" s="9" t="s">
        <v>82</v>
      </c>
      <c r="AB30" s="9" t="s">
        <v>90</v>
      </c>
    </row>
    <row r="31" spans="1:28" x14ac:dyDescent="0.2">
      <c r="B31" s="1" t="s">
        <v>64</v>
      </c>
      <c r="J31" s="9">
        <v>2</v>
      </c>
      <c r="K31" s="3" t="s">
        <v>2</v>
      </c>
      <c r="L31" s="1">
        <v>2</v>
      </c>
      <c r="M31" s="1">
        <v>4.5</v>
      </c>
      <c r="N31" s="3" t="s">
        <v>2</v>
      </c>
      <c r="R31" s="1">
        <v>60</v>
      </c>
      <c r="V31" s="9" t="s">
        <v>83</v>
      </c>
      <c r="AB31" s="9" t="s">
        <v>91</v>
      </c>
    </row>
    <row r="32" spans="1:28" x14ac:dyDescent="0.2">
      <c r="B32" s="1">
        <v>1</v>
      </c>
      <c r="C32" s="1">
        <v>2</v>
      </c>
      <c r="D32" s="1">
        <v>3</v>
      </c>
      <c r="E32" s="1">
        <v>4</v>
      </c>
      <c r="F32" s="1">
        <v>5</v>
      </c>
      <c r="G32" s="1">
        <v>6</v>
      </c>
      <c r="J32" s="9">
        <v>3</v>
      </c>
      <c r="K32" s="3" t="s">
        <v>10</v>
      </c>
      <c r="L32" s="1">
        <v>3</v>
      </c>
      <c r="M32" s="1">
        <v>3</v>
      </c>
      <c r="N32" s="3" t="s">
        <v>10</v>
      </c>
      <c r="R32" s="1">
        <v>80</v>
      </c>
      <c r="V32" s="9" t="s">
        <v>84</v>
      </c>
      <c r="AB32" s="9" t="s">
        <v>92</v>
      </c>
    </row>
    <row r="33" spans="2:28" x14ac:dyDescent="0.2">
      <c r="C33" s="3" t="s">
        <v>11</v>
      </c>
      <c r="D33" s="3" t="s">
        <v>2</v>
      </c>
      <c r="E33" s="3" t="s">
        <v>10</v>
      </c>
      <c r="F33" s="3" t="s">
        <v>9</v>
      </c>
      <c r="G33" s="3" t="s">
        <v>37</v>
      </c>
      <c r="J33" s="9">
        <v>4</v>
      </c>
      <c r="K33" s="3" t="s">
        <v>9</v>
      </c>
      <c r="L33" s="1">
        <v>4</v>
      </c>
      <c r="M33" s="1">
        <v>1.8</v>
      </c>
      <c r="N33" s="3" t="s">
        <v>9</v>
      </c>
      <c r="R33" s="1">
        <v>100</v>
      </c>
      <c r="V33" s="9" t="s">
        <v>95</v>
      </c>
      <c r="AB33" s="9" t="s">
        <v>93</v>
      </c>
    </row>
    <row r="34" spans="2:28" x14ac:dyDescent="0.2">
      <c r="B34" s="3" t="s">
        <v>31</v>
      </c>
      <c r="C34" s="1" t="s">
        <v>20</v>
      </c>
      <c r="D34" s="1" t="s">
        <v>20</v>
      </c>
      <c r="E34" s="1" t="s">
        <v>4</v>
      </c>
      <c r="F34" s="1" t="s">
        <v>4</v>
      </c>
      <c r="G34" s="1" t="s">
        <v>5</v>
      </c>
      <c r="J34" s="9">
        <v>5</v>
      </c>
      <c r="K34" s="3" t="s">
        <v>37</v>
      </c>
      <c r="L34" s="1">
        <v>5</v>
      </c>
      <c r="M34" s="1">
        <v>0.5</v>
      </c>
      <c r="N34" s="3" t="s">
        <v>37</v>
      </c>
      <c r="V34" s="9" t="s">
        <v>85</v>
      </c>
    </row>
    <row r="35" spans="2:28" x14ac:dyDescent="0.2">
      <c r="B35" s="3" t="s">
        <v>8</v>
      </c>
      <c r="C35" s="1" t="s">
        <v>20</v>
      </c>
      <c r="D35" s="1" t="s">
        <v>4</v>
      </c>
      <c r="E35" s="1" t="s">
        <v>4</v>
      </c>
      <c r="F35" s="1" t="s">
        <v>5</v>
      </c>
      <c r="G35" s="1" t="s">
        <v>5</v>
      </c>
      <c r="J35" s="9">
        <v>6</v>
      </c>
      <c r="K35" s="9" t="s">
        <v>41</v>
      </c>
      <c r="L35" s="1">
        <v>6</v>
      </c>
      <c r="M35" s="1">
        <v>0</v>
      </c>
      <c r="N35" s="9" t="s">
        <v>41</v>
      </c>
      <c r="V35" s="9" t="s">
        <v>86</v>
      </c>
    </row>
    <row r="36" spans="2:28" x14ac:dyDescent="0.2">
      <c r="B36" s="3" t="s">
        <v>1</v>
      </c>
      <c r="C36" s="1" t="s">
        <v>4</v>
      </c>
      <c r="D36" s="1" t="s">
        <v>4</v>
      </c>
      <c r="E36" s="1" t="s">
        <v>5</v>
      </c>
      <c r="F36" s="1" t="s">
        <v>7</v>
      </c>
      <c r="G36" s="1" t="s">
        <v>7</v>
      </c>
      <c r="V36" s="9" t="s">
        <v>87</v>
      </c>
    </row>
    <row r="37" spans="2:28" x14ac:dyDescent="0.2">
      <c r="B37" s="3" t="s">
        <v>6</v>
      </c>
      <c r="C37" s="1" t="s">
        <v>4</v>
      </c>
      <c r="D37" s="1" t="s">
        <v>5</v>
      </c>
      <c r="E37" s="1" t="s">
        <v>7</v>
      </c>
      <c r="F37" s="1" t="s">
        <v>7</v>
      </c>
      <c r="G37" s="1" t="s">
        <v>7</v>
      </c>
      <c r="V37" s="9" t="s">
        <v>88</v>
      </c>
    </row>
    <row r="38" spans="2:28" x14ac:dyDescent="0.2">
      <c r="B38" s="3" t="s">
        <v>38</v>
      </c>
      <c r="C38" s="1" t="s">
        <v>5</v>
      </c>
      <c r="D38" s="1" t="s">
        <v>5</v>
      </c>
      <c r="E38" s="1" t="s">
        <v>7</v>
      </c>
      <c r="F38" s="1" t="s">
        <v>7</v>
      </c>
      <c r="G38" s="1" t="s">
        <v>14</v>
      </c>
    </row>
  </sheetData>
  <sheetProtection password="CF0F" sheet="1" objects="1" scenarios="1" selectLockedCells="1" selectUnlockedCells="1"/>
  <sortState ref="R29:R33">
    <sortCondition ref="R29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zoomScale="66" zoomScaleNormal="66" zoomScaleSheetLayoutView="23" zoomScalePageLayoutView="40" workbookViewId="0">
      <selection activeCell="B19" sqref="B19"/>
    </sheetView>
  </sheetViews>
  <sheetFormatPr defaultColWidth="8.85546875" defaultRowHeight="15" x14ac:dyDescent="0.25"/>
  <cols>
    <col min="1" max="1" width="14.140625" style="14" customWidth="1"/>
    <col min="2" max="2" width="37.7109375" style="14" customWidth="1"/>
    <col min="3" max="3" width="37.7109375" style="14" hidden="1" customWidth="1"/>
    <col min="4" max="5" width="29.42578125" style="14" hidden="1" customWidth="1"/>
    <col min="6" max="6" width="29.42578125" style="14" customWidth="1"/>
    <col min="7" max="7" width="30.28515625" style="14" hidden="1" customWidth="1"/>
    <col min="8" max="8" width="15.85546875" style="14" hidden="1" customWidth="1"/>
    <col min="9" max="10" width="13.7109375" style="12" hidden="1" customWidth="1"/>
    <col min="11" max="11" width="15.42578125" style="13" hidden="1" customWidth="1"/>
    <col min="12" max="12" width="15.28515625" style="14" hidden="1" customWidth="1"/>
    <col min="13" max="14" width="15.28515625" style="12" hidden="1" customWidth="1"/>
    <col min="15" max="15" width="15.28515625" style="12" customWidth="1"/>
    <col min="16" max="16" width="46.42578125" style="14" hidden="1" customWidth="1"/>
    <col min="17" max="17" width="19.140625" style="14" customWidth="1"/>
    <col min="18" max="19" width="12.28515625" style="12" hidden="1" customWidth="1"/>
    <col min="20" max="20" width="16" style="12" customWidth="1"/>
    <col min="21" max="21" width="17" style="14" customWidth="1"/>
    <col min="22" max="22" width="47.85546875" style="14" hidden="1" customWidth="1"/>
    <col min="23" max="23" width="15.42578125" style="14" hidden="1" customWidth="1"/>
    <col min="24" max="24" width="14" style="14" hidden="1" customWidth="1"/>
    <col min="25" max="25" width="18.140625" style="48" hidden="1" customWidth="1"/>
    <col min="26" max="16384" width="8.85546875" style="53"/>
  </cols>
  <sheetData>
    <row r="1" spans="1:16384" ht="30" customHeight="1" x14ac:dyDescent="0.25">
      <c r="A1" s="265" t="s">
        <v>107</v>
      </c>
      <c r="B1" s="265"/>
      <c r="C1" s="265"/>
      <c r="D1" s="265"/>
      <c r="E1" s="265"/>
      <c r="F1" s="265"/>
      <c r="G1" s="265"/>
    </row>
    <row r="2" spans="1:16384" ht="21.75" customHeight="1" x14ac:dyDescent="0.25">
      <c r="A2" s="270" t="s">
        <v>108</v>
      </c>
      <c r="B2" s="270"/>
      <c r="C2" s="270"/>
      <c r="D2" s="270"/>
      <c r="E2" s="270"/>
      <c r="F2" s="270"/>
      <c r="G2" s="270"/>
      <c r="H2" s="63"/>
      <c r="I2" s="64"/>
      <c r="J2" s="64"/>
      <c r="K2" s="65"/>
      <c r="L2" s="63"/>
      <c r="M2" s="64"/>
      <c r="N2" s="64"/>
      <c r="O2" s="64"/>
      <c r="P2" s="63"/>
      <c r="Q2" s="63"/>
      <c r="R2" s="64"/>
      <c r="S2" s="64"/>
      <c r="T2" s="64"/>
      <c r="U2" s="63"/>
      <c r="V2" s="63"/>
      <c r="W2" s="63"/>
      <c r="X2" s="63"/>
      <c r="Y2" s="66"/>
    </row>
    <row r="3" spans="1:16384" ht="27.75" customHeight="1" x14ac:dyDescent="0.25">
      <c r="A3" s="63"/>
      <c r="B3" s="63"/>
      <c r="C3" s="63"/>
      <c r="D3" s="63"/>
      <c r="E3" s="63"/>
      <c r="F3" s="63"/>
      <c r="G3" s="63"/>
      <c r="H3" s="63"/>
      <c r="I3" s="64"/>
      <c r="J3" s="64"/>
      <c r="K3" s="65"/>
      <c r="L3" s="63"/>
      <c r="M3" s="64"/>
      <c r="N3" s="64"/>
      <c r="O3" s="64"/>
      <c r="P3" s="63"/>
      <c r="Q3" s="63"/>
      <c r="R3" s="64"/>
      <c r="S3" s="64"/>
      <c r="T3" s="64"/>
      <c r="U3" s="63"/>
      <c r="V3" s="63"/>
      <c r="W3" s="63"/>
      <c r="X3" s="63"/>
      <c r="Y3" s="66"/>
    </row>
    <row r="4" spans="1:16384" ht="51" customHeight="1" x14ac:dyDescent="0.25">
      <c r="A4" s="271" t="s">
        <v>96</v>
      </c>
      <c r="B4" s="272"/>
      <c r="C4" s="272"/>
      <c r="D4" s="272"/>
      <c r="E4" s="272"/>
      <c r="F4" s="273"/>
      <c r="G4" s="271" t="s">
        <v>27</v>
      </c>
      <c r="H4" s="272"/>
      <c r="I4" s="272"/>
      <c r="J4" s="272"/>
      <c r="K4" s="272"/>
      <c r="L4" s="272"/>
      <c r="M4" s="272"/>
      <c r="N4" s="272"/>
      <c r="O4" s="273"/>
      <c r="P4" s="271" t="s">
        <v>28</v>
      </c>
      <c r="Q4" s="272"/>
      <c r="R4" s="272"/>
      <c r="S4" s="272"/>
      <c r="T4" s="272"/>
      <c r="U4" s="272"/>
      <c r="V4" s="272"/>
      <c r="W4" s="272"/>
      <c r="X4" s="272"/>
      <c r="Y4" s="273"/>
    </row>
    <row r="5" spans="1:16384" ht="66" customHeight="1" thickBot="1" x14ac:dyDescent="0.3">
      <c r="A5" s="17" t="s">
        <v>21</v>
      </c>
      <c r="B5" s="17" t="s">
        <v>22</v>
      </c>
      <c r="C5" s="17" t="s">
        <v>79</v>
      </c>
      <c r="D5" s="17" t="s">
        <v>15</v>
      </c>
      <c r="E5" s="17" t="s">
        <v>98</v>
      </c>
      <c r="F5" s="17" t="s">
        <v>99</v>
      </c>
      <c r="G5" s="17" t="s">
        <v>23</v>
      </c>
      <c r="H5" s="17" t="s">
        <v>78</v>
      </c>
      <c r="I5" s="16" t="s">
        <v>71</v>
      </c>
      <c r="J5" s="16" t="s">
        <v>72</v>
      </c>
      <c r="K5" s="15" t="s">
        <v>97</v>
      </c>
      <c r="L5" s="17" t="s">
        <v>24</v>
      </c>
      <c r="M5" s="16" t="s">
        <v>73</v>
      </c>
      <c r="N5" s="16" t="s">
        <v>74</v>
      </c>
      <c r="O5" s="15" t="s">
        <v>75</v>
      </c>
      <c r="P5" s="17" t="s">
        <v>26</v>
      </c>
      <c r="Q5" s="17" t="s">
        <v>80</v>
      </c>
      <c r="R5" s="16" t="s">
        <v>76</v>
      </c>
      <c r="S5" s="16" t="s">
        <v>77</v>
      </c>
      <c r="T5" s="15" t="s">
        <v>25</v>
      </c>
      <c r="U5" s="17" t="s">
        <v>16</v>
      </c>
      <c r="V5" s="17" t="s">
        <v>0</v>
      </c>
      <c r="W5" s="17" t="s">
        <v>18</v>
      </c>
      <c r="X5" s="17" t="s">
        <v>19</v>
      </c>
      <c r="Y5" s="17" t="s">
        <v>100</v>
      </c>
    </row>
    <row r="6" spans="1:16384" s="54" customFormat="1" ht="53.45" customHeight="1" thickTop="1" thickBot="1" x14ac:dyDescent="0.3">
      <c r="A6" s="41" t="s">
        <v>119</v>
      </c>
      <c r="B6" s="58" t="s">
        <v>105</v>
      </c>
      <c r="C6" s="42"/>
      <c r="D6" s="43"/>
      <c r="E6" s="38" t="s">
        <v>87</v>
      </c>
      <c r="F6" s="38" t="s">
        <v>93</v>
      </c>
      <c r="G6" s="44" t="s">
        <v>62</v>
      </c>
      <c r="H6" s="38" t="s">
        <v>2</v>
      </c>
      <c r="I6" s="38">
        <f t="shared" ref="I6:I15" si="0">IFERROR(VLOOKUP(H6,impact2,3,FALSE),0)</f>
        <v>4.5</v>
      </c>
      <c r="J6" s="38">
        <f t="shared" ref="J6:J12" si="1">MAX(I6:I6)</f>
        <v>4.5</v>
      </c>
      <c r="K6" s="19" t="str">
        <f t="shared" ref="K6:K15" si="2">VLOOKUP(J6,impact3,2,FALSE)</f>
        <v>Major</v>
      </c>
      <c r="L6" s="43" t="s">
        <v>1</v>
      </c>
      <c r="M6" s="18">
        <f t="shared" ref="M6:M15" si="3">IFERROR(VLOOKUP(L6,likelihood2,2,FALSE),0)</f>
        <v>3</v>
      </c>
      <c r="N6" s="18">
        <f t="shared" ref="N6:N15" si="4">J6+M6</f>
        <v>7.5</v>
      </c>
      <c r="O6" s="20" t="str">
        <f t="shared" ref="O6:O15" si="5">IF(N6&lt;2,"Very Low",IF(N6&lt;5,"Low",IF(N6&lt;7,"Medium",IF(N6&lt;10.01,"High","Very High"))))</f>
        <v>High</v>
      </c>
      <c r="P6" s="46" t="s">
        <v>120</v>
      </c>
      <c r="Q6" s="43" t="s">
        <v>5</v>
      </c>
      <c r="R6" s="21">
        <f t="shared" ref="R6:R15" si="6">IFERROR(VLOOKUP(Q6,controlrating,2,FALSE),0)</f>
        <v>1</v>
      </c>
      <c r="S6" s="21">
        <f t="shared" ref="S6:S15" si="7">N6-R6</f>
        <v>6.5</v>
      </c>
      <c r="T6" s="20" t="str">
        <f t="shared" ref="T6:T15" si="8">IF(S6&lt;2,"Very Low",IF(S6&lt;5,"Low",IF(S6&lt;7,"Medium",IF(S6&lt;10.01,"High","Very High"))))</f>
        <v>Medium</v>
      </c>
      <c r="U6" s="40" t="s">
        <v>7</v>
      </c>
      <c r="V6" s="60"/>
      <c r="W6" s="38"/>
      <c r="X6" s="49"/>
      <c r="Y6" s="50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  <c r="XEX6" s="53"/>
      <c r="XEY6" s="53"/>
      <c r="XEZ6" s="53"/>
      <c r="XFA6" s="53"/>
      <c r="XFB6" s="53"/>
      <c r="XFC6" s="53"/>
      <c r="XFD6" s="53"/>
    </row>
    <row r="7" spans="1:16384" s="56" customFormat="1" ht="55.9" customHeight="1" thickTop="1" thickBot="1" x14ac:dyDescent="0.3">
      <c r="A7" s="38" t="s">
        <v>112</v>
      </c>
      <c r="B7" s="58" t="s">
        <v>103</v>
      </c>
      <c r="C7" s="39"/>
      <c r="D7" s="38"/>
      <c r="E7" s="60" t="s">
        <v>85</v>
      </c>
      <c r="F7" s="60" t="s">
        <v>93</v>
      </c>
      <c r="G7" s="40" t="s">
        <v>62</v>
      </c>
      <c r="H7" s="38" t="s">
        <v>10</v>
      </c>
      <c r="I7" s="18">
        <f t="shared" si="0"/>
        <v>3</v>
      </c>
      <c r="J7" s="18">
        <f t="shared" si="1"/>
        <v>3</v>
      </c>
      <c r="K7" s="19" t="str">
        <f t="shared" si="2"/>
        <v>Substantial</v>
      </c>
      <c r="L7" s="38" t="s">
        <v>1</v>
      </c>
      <c r="M7" s="18">
        <f t="shared" si="3"/>
        <v>3</v>
      </c>
      <c r="N7" s="18">
        <f t="shared" si="4"/>
        <v>6</v>
      </c>
      <c r="O7" s="20" t="str">
        <f t="shared" si="5"/>
        <v>Medium</v>
      </c>
      <c r="P7" s="46" t="s">
        <v>111</v>
      </c>
      <c r="Q7" s="38" t="s">
        <v>3</v>
      </c>
      <c r="R7" s="21">
        <f t="shared" si="6"/>
        <v>2</v>
      </c>
      <c r="S7" s="21">
        <f t="shared" si="7"/>
        <v>4</v>
      </c>
      <c r="T7" s="20" t="str">
        <f t="shared" si="8"/>
        <v>Low</v>
      </c>
      <c r="U7" s="40" t="s">
        <v>7</v>
      </c>
      <c r="V7" s="60"/>
      <c r="W7" s="38"/>
      <c r="X7" s="49"/>
      <c r="Y7" s="50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  <c r="XEW7" s="53"/>
      <c r="XEX7" s="53"/>
      <c r="XEY7" s="53"/>
      <c r="XEZ7" s="53"/>
      <c r="XFA7" s="53"/>
      <c r="XFB7" s="53"/>
      <c r="XFC7" s="53"/>
      <c r="XFD7" s="53"/>
    </row>
    <row r="8" spans="1:16384" s="56" customFormat="1" ht="66.599999999999994" customHeight="1" thickTop="1" thickBot="1" x14ac:dyDescent="0.3">
      <c r="A8" s="41" t="s">
        <v>122</v>
      </c>
      <c r="B8" s="58" t="s">
        <v>106</v>
      </c>
      <c r="C8" s="45"/>
      <c r="D8" s="41"/>
      <c r="E8" s="38" t="s">
        <v>85</v>
      </c>
      <c r="F8" s="38" t="s">
        <v>93</v>
      </c>
      <c r="G8" s="44" t="s">
        <v>62</v>
      </c>
      <c r="H8" s="43" t="s">
        <v>10</v>
      </c>
      <c r="I8" s="38">
        <f t="shared" si="0"/>
        <v>3</v>
      </c>
      <c r="J8" s="38">
        <f t="shared" si="1"/>
        <v>3</v>
      </c>
      <c r="K8" s="19" t="str">
        <f t="shared" si="2"/>
        <v>Substantial</v>
      </c>
      <c r="L8" s="41" t="s">
        <v>1</v>
      </c>
      <c r="M8" s="18">
        <f t="shared" si="3"/>
        <v>3</v>
      </c>
      <c r="N8" s="18">
        <f t="shared" si="4"/>
        <v>6</v>
      </c>
      <c r="O8" s="20" t="str">
        <f t="shared" si="5"/>
        <v>Medium</v>
      </c>
      <c r="P8" s="46" t="s">
        <v>123</v>
      </c>
      <c r="Q8" s="41" t="s">
        <v>3</v>
      </c>
      <c r="R8" s="21">
        <f t="shared" si="6"/>
        <v>2</v>
      </c>
      <c r="S8" s="21">
        <f t="shared" si="7"/>
        <v>4</v>
      </c>
      <c r="T8" s="20" t="str">
        <f t="shared" si="8"/>
        <v>Low</v>
      </c>
      <c r="U8" s="47" t="s">
        <v>7</v>
      </c>
      <c r="V8" s="60"/>
      <c r="W8" s="38"/>
      <c r="X8" s="49"/>
      <c r="Y8" s="50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  <c r="XEW8" s="53"/>
      <c r="XEX8" s="53"/>
      <c r="XEY8" s="53"/>
      <c r="XEZ8" s="53"/>
      <c r="XFA8" s="53"/>
      <c r="XFB8" s="53"/>
      <c r="XFC8" s="53"/>
      <c r="XFD8" s="53"/>
    </row>
    <row r="9" spans="1:16384" s="56" customFormat="1" ht="50.45" customHeight="1" thickTop="1" thickBot="1" x14ac:dyDescent="0.3">
      <c r="A9" s="38" t="s">
        <v>116</v>
      </c>
      <c r="B9" s="39" t="s">
        <v>117</v>
      </c>
      <c r="C9" s="39"/>
      <c r="D9" s="38"/>
      <c r="E9" s="38" t="s">
        <v>87</v>
      </c>
      <c r="F9" s="38" t="s">
        <v>93</v>
      </c>
      <c r="G9" s="40" t="s">
        <v>17</v>
      </c>
      <c r="H9" s="38" t="s">
        <v>9</v>
      </c>
      <c r="I9" s="18">
        <f t="shared" si="0"/>
        <v>1.8</v>
      </c>
      <c r="J9" s="18">
        <f t="shared" si="1"/>
        <v>1.8</v>
      </c>
      <c r="K9" s="19" t="str">
        <f t="shared" si="2"/>
        <v>Modest</v>
      </c>
      <c r="L9" s="38" t="s">
        <v>1</v>
      </c>
      <c r="M9" s="18">
        <f t="shared" si="3"/>
        <v>3</v>
      </c>
      <c r="N9" s="18">
        <f t="shared" si="4"/>
        <v>4.8</v>
      </c>
      <c r="O9" s="20" t="str">
        <f t="shared" si="5"/>
        <v>Low</v>
      </c>
      <c r="P9" s="38" t="s">
        <v>118</v>
      </c>
      <c r="Q9" s="38" t="s">
        <v>5</v>
      </c>
      <c r="R9" s="21">
        <f t="shared" si="6"/>
        <v>1</v>
      </c>
      <c r="S9" s="21">
        <f t="shared" si="7"/>
        <v>3.8</v>
      </c>
      <c r="T9" s="20" t="str">
        <f t="shared" si="8"/>
        <v>Low</v>
      </c>
      <c r="U9" s="40" t="s">
        <v>7</v>
      </c>
      <c r="V9" s="38"/>
      <c r="W9" s="38"/>
      <c r="X9" s="49"/>
      <c r="Y9" s="50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  <c r="XEK9" s="53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  <c r="XEW9" s="53"/>
      <c r="XEX9" s="53"/>
      <c r="XEY9" s="53"/>
      <c r="XEZ9" s="53"/>
      <c r="XFA9" s="53"/>
      <c r="XFB9" s="53"/>
      <c r="XFC9" s="53"/>
      <c r="XFD9" s="53"/>
    </row>
    <row r="10" spans="1:16384" s="56" customFormat="1" ht="46.15" customHeight="1" thickTop="1" thickBot="1" x14ac:dyDescent="0.3">
      <c r="A10" s="38" t="s">
        <v>109</v>
      </c>
      <c r="B10" s="58" t="s">
        <v>101</v>
      </c>
      <c r="C10" s="39"/>
      <c r="D10" s="38"/>
      <c r="E10" s="38" t="s">
        <v>85</v>
      </c>
      <c r="F10" s="38" t="s">
        <v>93</v>
      </c>
      <c r="G10" s="40" t="s">
        <v>62</v>
      </c>
      <c r="H10" s="38" t="s">
        <v>10</v>
      </c>
      <c r="I10" s="18">
        <f t="shared" si="0"/>
        <v>3</v>
      </c>
      <c r="J10" s="18">
        <f t="shared" si="1"/>
        <v>3</v>
      </c>
      <c r="K10" s="19" t="str">
        <f t="shared" si="2"/>
        <v>Substantial</v>
      </c>
      <c r="L10" s="38" t="s">
        <v>1</v>
      </c>
      <c r="M10" s="18">
        <f t="shared" si="3"/>
        <v>3</v>
      </c>
      <c r="N10" s="18">
        <f t="shared" si="4"/>
        <v>6</v>
      </c>
      <c r="O10" s="20" t="str">
        <f t="shared" si="5"/>
        <v>Medium</v>
      </c>
      <c r="P10" s="60" t="s">
        <v>114</v>
      </c>
      <c r="Q10" s="38" t="s">
        <v>12</v>
      </c>
      <c r="R10" s="21">
        <f t="shared" si="6"/>
        <v>3</v>
      </c>
      <c r="S10" s="21">
        <f t="shared" si="7"/>
        <v>3</v>
      </c>
      <c r="T10" s="20" t="str">
        <f t="shared" si="8"/>
        <v>Low</v>
      </c>
      <c r="U10" s="40" t="s">
        <v>7</v>
      </c>
      <c r="V10" s="38"/>
      <c r="W10" s="38"/>
      <c r="X10" s="49"/>
      <c r="Y10" s="50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  <c r="XFC10" s="53"/>
      <c r="XFD10" s="53"/>
    </row>
    <row r="11" spans="1:16384" s="67" customFormat="1" ht="59.45" customHeight="1" thickTop="1" thickBot="1" x14ac:dyDescent="0.3">
      <c r="A11" s="38" t="s">
        <v>113</v>
      </c>
      <c r="B11" s="39" t="s">
        <v>104</v>
      </c>
      <c r="C11" s="39"/>
      <c r="D11" s="38"/>
      <c r="E11" s="38" t="s">
        <v>85</v>
      </c>
      <c r="F11" s="38" t="s">
        <v>93</v>
      </c>
      <c r="G11" s="40" t="s">
        <v>13</v>
      </c>
      <c r="H11" s="38" t="s">
        <v>9</v>
      </c>
      <c r="I11" s="18">
        <f t="shared" si="0"/>
        <v>1.8</v>
      </c>
      <c r="J11" s="18">
        <f t="shared" si="1"/>
        <v>1.8</v>
      </c>
      <c r="K11" s="19" t="str">
        <f t="shared" si="2"/>
        <v>Modest</v>
      </c>
      <c r="L11" s="38" t="s">
        <v>1</v>
      </c>
      <c r="M11" s="18">
        <f t="shared" si="3"/>
        <v>3</v>
      </c>
      <c r="N11" s="18">
        <f t="shared" si="4"/>
        <v>4.8</v>
      </c>
      <c r="O11" s="20" t="str">
        <f t="shared" si="5"/>
        <v>Low</v>
      </c>
      <c r="P11" s="38" t="s">
        <v>115</v>
      </c>
      <c r="Q11" s="38" t="s">
        <v>12</v>
      </c>
      <c r="R11" s="21">
        <f t="shared" si="6"/>
        <v>3</v>
      </c>
      <c r="S11" s="21">
        <f t="shared" si="7"/>
        <v>1.7999999999999998</v>
      </c>
      <c r="T11" s="20" t="str">
        <f t="shared" si="8"/>
        <v>Very Low</v>
      </c>
      <c r="U11" s="40" t="s">
        <v>7</v>
      </c>
      <c r="V11" s="46" t="s">
        <v>121</v>
      </c>
      <c r="W11" s="43"/>
      <c r="X11" s="51"/>
      <c r="Y11" s="43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55"/>
      <c r="AXD11" s="55"/>
      <c r="AXE11" s="55"/>
      <c r="AXF11" s="55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55"/>
      <c r="AXT11" s="55"/>
      <c r="AXU11" s="55"/>
      <c r="AXV11" s="55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55"/>
      <c r="AYJ11" s="55"/>
      <c r="AYK11" s="55"/>
      <c r="AYL11" s="55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55"/>
      <c r="AYZ11" s="55"/>
      <c r="AZA11" s="55"/>
      <c r="AZB11" s="55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55"/>
      <c r="AZP11" s="55"/>
      <c r="AZQ11" s="55"/>
      <c r="AZR11" s="55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55"/>
      <c r="BAF11" s="55"/>
      <c r="BAG11" s="55"/>
      <c r="BAH11" s="55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55"/>
      <c r="BAV11" s="55"/>
      <c r="BAW11" s="55"/>
      <c r="BAX11" s="55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55"/>
      <c r="BBL11" s="55"/>
      <c r="BBM11" s="55"/>
      <c r="BBN11" s="55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55"/>
      <c r="BCB11" s="55"/>
      <c r="BCC11" s="55"/>
      <c r="BCD11" s="55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55"/>
      <c r="BCR11" s="55"/>
      <c r="BCS11" s="55"/>
      <c r="BCT11" s="55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55"/>
      <c r="BDH11" s="55"/>
      <c r="BDI11" s="55"/>
      <c r="BDJ11" s="55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55"/>
      <c r="BDX11" s="55"/>
      <c r="BDY11" s="55"/>
      <c r="BDZ11" s="55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55"/>
      <c r="BEN11" s="55"/>
      <c r="BEO11" s="55"/>
      <c r="BEP11" s="55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55"/>
      <c r="BFD11" s="55"/>
      <c r="BFE11" s="55"/>
      <c r="BFF11" s="55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55"/>
      <c r="BFT11" s="55"/>
      <c r="BFU11" s="55"/>
      <c r="BFV11" s="55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55"/>
      <c r="BGJ11" s="55"/>
      <c r="BGK11" s="55"/>
      <c r="BGL11" s="55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55"/>
      <c r="BGZ11" s="55"/>
      <c r="BHA11" s="55"/>
      <c r="BHB11" s="55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55"/>
      <c r="BHP11" s="55"/>
      <c r="BHQ11" s="55"/>
      <c r="BHR11" s="55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55"/>
      <c r="BIF11" s="55"/>
      <c r="BIG11" s="55"/>
      <c r="BIH11" s="55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55"/>
      <c r="BIV11" s="55"/>
      <c r="BIW11" s="55"/>
      <c r="BIX11" s="55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55"/>
      <c r="BJL11" s="55"/>
      <c r="BJM11" s="55"/>
      <c r="BJN11" s="55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55"/>
      <c r="BKB11" s="55"/>
      <c r="BKC11" s="55"/>
      <c r="BKD11" s="55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55"/>
      <c r="BKR11" s="55"/>
      <c r="BKS11" s="55"/>
      <c r="BKT11" s="55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55"/>
      <c r="BLH11" s="55"/>
      <c r="BLI11" s="55"/>
      <c r="BLJ11" s="55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55"/>
      <c r="BLX11" s="55"/>
      <c r="BLY11" s="55"/>
      <c r="BLZ11" s="55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55"/>
      <c r="BMN11" s="55"/>
      <c r="BMO11" s="55"/>
      <c r="BMP11" s="55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55"/>
      <c r="BND11" s="55"/>
      <c r="BNE11" s="55"/>
      <c r="BNF11" s="55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55"/>
      <c r="BNT11" s="55"/>
      <c r="BNU11" s="55"/>
      <c r="BNV11" s="55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55"/>
      <c r="BOJ11" s="55"/>
      <c r="BOK11" s="55"/>
      <c r="BOL11" s="55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55"/>
      <c r="BOZ11" s="55"/>
      <c r="BPA11" s="55"/>
      <c r="BPB11" s="55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55"/>
      <c r="BPP11" s="55"/>
      <c r="BPQ11" s="55"/>
      <c r="BPR11" s="55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55"/>
      <c r="BQF11" s="55"/>
      <c r="BQG11" s="55"/>
      <c r="BQH11" s="55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55"/>
      <c r="BQV11" s="55"/>
      <c r="BQW11" s="55"/>
      <c r="BQX11" s="55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55"/>
      <c r="BRL11" s="55"/>
      <c r="BRM11" s="55"/>
      <c r="BRN11" s="55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55"/>
      <c r="BSB11" s="55"/>
      <c r="BSC11" s="55"/>
      <c r="BSD11" s="55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55"/>
      <c r="BSR11" s="55"/>
      <c r="BSS11" s="55"/>
      <c r="BST11" s="55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55"/>
      <c r="BTH11" s="55"/>
      <c r="BTI11" s="55"/>
      <c r="BTJ11" s="55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55"/>
      <c r="BTX11" s="55"/>
      <c r="BTY11" s="55"/>
      <c r="BTZ11" s="55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55"/>
      <c r="BUN11" s="55"/>
      <c r="BUO11" s="55"/>
      <c r="BUP11" s="55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55"/>
      <c r="BVD11" s="55"/>
      <c r="BVE11" s="55"/>
      <c r="BVF11" s="55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55"/>
      <c r="BVT11" s="55"/>
      <c r="BVU11" s="55"/>
      <c r="BVV11" s="55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55"/>
      <c r="BWJ11" s="55"/>
      <c r="BWK11" s="55"/>
      <c r="BWL11" s="55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55"/>
      <c r="BWZ11" s="55"/>
      <c r="BXA11" s="55"/>
      <c r="BXB11" s="55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55"/>
      <c r="BXP11" s="55"/>
      <c r="BXQ11" s="55"/>
      <c r="BXR11" s="55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55"/>
      <c r="BYF11" s="55"/>
      <c r="BYG11" s="55"/>
      <c r="BYH11" s="55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55"/>
      <c r="BYV11" s="55"/>
      <c r="BYW11" s="55"/>
      <c r="BYX11" s="55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55"/>
      <c r="BZL11" s="55"/>
      <c r="BZM11" s="55"/>
      <c r="BZN11" s="55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55"/>
      <c r="CAB11" s="55"/>
      <c r="CAC11" s="55"/>
      <c r="CAD11" s="55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55"/>
      <c r="CAR11" s="55"/>
      <c r="CAS11" s="55"/>
      <c r="CAT11" s="55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55"/>
      <c r="CBH11" s="55"/>
      <c r="CBI11" s="55"/>
      <c r="CBJ11" s="55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55"/>
      <c r="CBX11" s="55"/>
      <c r="CBY11" s="55"/>
      <c r="CBZ11" s="55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55"/>
      <c r="CCN11" s="55"/>
      <c r="CCO11" s="55"/>
      <c r="CCP11" s="55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55"/>
      <c r="CDD11" s="55"/>
      <c r="CDE11" s="55"/>
      <c r="CDF11" s="55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55"/>
      <c r="CDT11" s="55"/>
      <c r="CDU11" s="55"/>
      <c r="CDV11" s="55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55"/>
      <c r="CEJ11" s="55"/>
      <c r="CEK11" s="55"/>
      <c r="CEL11" s="55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55"/>
      <c r="CEZ11" s="55"/>
      <c r="CFA11" s="55"/>
      <c r="CFB11" s="55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55"/>
      <c r="CFP11" s="55"/>
      <c r="CFQ11" s="55"/>
      <c r="CFR11" s="55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55"/>
      <c r="CGF11" s="55"/>
      <c r="CGG11" s="55"/>
      <c r="CGH11" s="55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55"/>
      <c r="CGV11" s="55"/>
      <c r="CGW11" s="55"/>
      <c r="CGX11" s="55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55"/>
      <c r="CHL11" s="55"/>
      <c r="CHM11" s="55"/>
      <c r="CHN11" s="55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55"/>
      <c r="CIB11" s="55"/>
      <c r="CIC11" s="55"/>
      <c r="CID11" s="55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55"/>
      <c r="CIR11" s="55"/>
      <c r="CIS11" s="55"/>
      <c r="CIT11" s="55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55"/>
      <c r="CJH11" s="55"/>
      <c r="CJI11" s="55"/>
      <c r="CJJ11" s="55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55"/>
      <c r="CJX11" s="55"/>
      <c r="CJY11" s="55"/>
      <c r="CJZ11" s="55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55"/>
      <c r="CKN11" s="55"/>
      <c r="CKO11" s="55"/>
      <c r="CKP11" s="55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55"/>
      <c r="CLD11" s="55"/>
      <c r="CLE11" s="55"/>
      <c r="CLF11" s="55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55"/>
      <c r="CLT11" s="55"/>
      <c r="CLU11" s="55"/>
      <c r="CLV11" s="55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55"/>
      <c r="CMJ11" s="55"/>
      <c r="CMK11" s="55"/>
      <c r="CML11" s="55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55"/>
      <c r="CMZ11" s="55"/>
      <c r="CNA11" s="55"/>
      <c r="CNB11" s="55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55"/>
      <c r="CNP11" s="55"/>
      <c r="CNQ11" s="55"/>
      <c r="CNR11" s="55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55"/>
      <c r="COF11" s="55"/>
      <c r="COG11" s="55"/>
      <c r="COH11" s="55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55"/>
      <c r="COV11" s="55"/>
      <c r="COW11" s="55"/>
      <c r="COX11" s="55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55"/>
      <c r="CPL11" s="55"/>
      <c r="CPM11" s="55"/>
      <c r="CPN11" s="55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55"/>
      <c r="CQB11" s="55"/>
      <c r="CQC11" s="55"/>
      <c r="CQD11" s="55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55"/>
      <c r="CQR11" s="55"/>
      <c r="CQS11" s="55"/>
      <c r="CQT11" s="55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55"/>
      <c r="CRH11" s="55"/>
      <c r="CRI11" s="55"/>
      <c r="CRJ11" s="55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55"/>
      <c r="CRX11" s="55"/>
      <c r="CRY11" s="55"/>
      <c r="CRZ11" s="55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55"/>
      <c r="CSN11" s="55"/>
      <c r="CSO11" s="55"/>
      <c r="CSP11" s="55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55"/>
      <c r="CTD11" s="55"/>
      <c r="CTE11" s="55"/>
      <c r="CTF11" s="55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55"/>
      <c r="CTT11" s="55"/>
      <c r="CTU11" s="55"/>
      <c r="CTV11" s="55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55"/>
      <c r="CUJ11" s="55"/>
      <c r="CUK11" s="55"/>
      <c r="CUL11" s="55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55"/>
      <c r="CUZ11" s="55"/>
      <c r="CVA11" s="55"/>
      <c r="CVB11" s="55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55"/>
      <c r="CVP11" s="55"/>
      <c r="CVQ11" s="55"/>
      <c r="CVR11" s="55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55"/>
      <c r="CWF11" s="55"/>
      <c r="CWG11" s="55"/>
      <c r="CWH11" s="55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55"/>
      <c r="CWV11" s="55"/>
      <c r="CWW11" s="55"/>
      <c r="CWX11" s="55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55"/>
      <c r="CXL11" s="55"/>
      <c r="CXM11" s="55"/>
      <c r="CXN11" s="55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55"/>
      <c r="CYB11" s="55"/>
      <c r="CYC11" s="55"/>
      <c r="CYD11" s="55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55"/>
      <c r="CYR11" s="55"/>
      <c r="CYS11" s="55"/>
      <c r="CYT11" s="55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55"/>
      <c r="CZH11" s="55"/>
      <c r="CZI11" s="55"/>
      <c r="CZJ11" s="55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55"/>
      <c r="CZX11" s="55"/>
      <c r="CZY11" s="55"/>
      <c r="CZZ11" s="55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55"/>
      <c r="DAN11" s="55"/>
      <c r="DAO11" s="55"/>
      <c r="DAP11" s="55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55"/>
      <c r="DBD11" s="55"/>
      <c r="DBE11" s="55"/>
      <c r="DBF11" s="55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55"/>
      <c r="DBT11" s="55"/>
      <c r="DBU11" s="55"/>
      <c r="DBV11" s="55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55"/>
      <c r="DCJ11" s="55"/>
      <c r="DCK11" s="55"/>
      <c r="DCL11" s="55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55"/>
      <c r="DCZ11" s="55"/>
      <c r="DDA11" s="55"/>
      <c r="DDB11" s="55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55"/>
      <c r="DDP11" s="55"/>
      <c r="DDQ11" s="55"/>
      <c r="DDR11" s="55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55"/>
      <c r="DEF11" s="55"/>
      <c r="DEG11" s="55"/>
      <c r="DEH11" s="55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55"/>
      <c r="DEV11" s="55"/>
      <c r="DEW11" s="55"/>
      <c r="DEX11" s="55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55"/>
      <c r="DFL11" s="55"/>
      <c r="DFM11" s="55"/>
      <c r="DFN11" s="55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55"/>
      <c r="DGB11" s="55"/>
      <c r="DGC11" s="55"/>
      <c r="DGD11" s="55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55"/>
      <c r="DGR11" s="55"/>
      <c r="DGS11" s="55"/>
      <c r="DGT11" s="55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55"/>
      <c r="DHH11" s="55"/>
      <c r="DHI11" s="55"/>
      <c r="DHJ11" s="55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55"/>
      <c r="DHX11" s="55"/>
      <c r="DHY11" s="55"/>
      <c r="DHZ11" s="55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55"/>
      <c r="DIN11" s="55"/>
      <c r="DIO11" s="55"/>
      <c r="DIP11" s="55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55"/>
      <c r="DJD11" s="55"/>
      <c r="DJE11" s="55"/>
      <c r="DJF11" s="55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55"/>
      <c r="DJT11" s="55"/>
      <c r="DJU11" s="55"/>
      <c r="DJV11" s="55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55"/>
      <c r="DKJ11" s="55"/>
      <c r="DKK11" s="55"/>
      <c r="DKL11" s="55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55"/>
      <c r="DKZ11" s="55"/>
      <c r="DLA11" s="55"/>
      <c r="DLB11" s="55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55"/>
      <c r="DLP11" s="55"/>
      <c r="DLQ11" s="55"/>
      <c r="DLR11" s="55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55"/>
      <c r="DMF11" s="55"/>
      <c r="DMG11" s="55"/>
      <c r="DMH11" s="55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55"/>
      <c r="DMV11" s="55"/>
      <c r="DMW11" s="55"/>
      <c r="DMX11" s="55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55"/>
      <c r="DNL11" s="55"/>
      <c r="DNM11" s="55"/>
      <c r="DNN11" s="55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55"/>
      <c r="DOB11" s="55"/>
      <c r="DOC11" s="55"/>
      <c r="DOD11" s="55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55"/>
      <c r="DOR11" s="55"/>
      <c r="DOS11" s="55"/>
      <c r="DOT11" s="55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55"/>
      <c r="DPH11" s="55"/>
      <c r="DPI11" s="55"/>
      <c r="DPJ11" s="55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55"/>
      <c r="DPX11" s="55"/>
      <c r="DPY11" s="55"/>
      <c r="DPZ11" s="55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55"/>
      <c r="DQN11" s="55"/>
      <c r="DQO11" s="55"/>
      <c r="DQP11" s="55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55"/>
      <c r="DRD11" s="55"/>
      <c r="DRE11" s="55"/>
      <c r="DRF11" s="55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55"/>
      <c r="DRT11" s="55"/>
      <c r="DRU11" s="55"/>
      <c r="DRV11" s="55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55"/>
      <c r="DSJ11" s="55"/>
      <c r="DSK11" s="55"/>
      <c r="DSL11" s="55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55"/>
      <c r="DSZ11" s="55"/>
      <c r="DTA11" s="55"/>
      <c r="DTB11" s="55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55"/>
      <c r="DTP11" s="55"/>
      <c r="DTQ11" s="55"/>
      <c r="DTR11" s="55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55"/>
      <c r="DUF11" s="55"/>
      <c r="DUG11" s="55"/>
      <c r="DUH11" s="55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55"/>
      <c r="DUV11" s="55"/>
      <c r="DUW11" s="55"/>
      <c r="DUX11" s="55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55"/>
      <c r="DVL11" s="55"/>
      <c r="DVM11" s="55"/>
      <c r="DVN11" s="55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55"/>
      <c r="DWB11" s="55"/>
      <c r="DWC11" s="55"/>
      <c r="DWD11" s="55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55"/>
      <c r="DWR11" s="55"/>
      <c r="DWS11" s="55"/>
      <c r="DWT11" s="55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55"/>
      <c r="DXH11" s="55"/>
      <c r="DXI11" s="55"/>
      <c r="DXJ11" s="55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55"/>
      <c r="DXX11" s="55"/>
      <c r="DXY11" s="55"/>
      <c r="DXZ11" s="55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55"/>
      <c r="DYN11" s="55"/>
      <c r="DYO11" s="55"/>
      <c r="DYP11" s="55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55"/>
      <c r="DZD11" s="55"/>
      <c r="DZE11" s="55"/>
      <c r="DZF11" s="55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55"/>
      <c r="DZT11" s="55"/>
      <c r="DZU11" s="55"/>
      <c r="DZV11" s="55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55"/>
      <c r="EAJ11" s="55"/>
      <c r="EAK11" s="55"/>
      <c r="EAL11" s="55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55"/>
      <c r="EAZ11" s="55"/>
      <c r="EBA11" s="55"/>
      <c r="EBB11" s="55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55"/>
      <c r="EBP11" s="55"/>
      <c r="EBQ11" s="55"/>
      <c r="EBR11" s="55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55"/>
      <c r="ECF11" s="55"/>
      <c r="ECG11" s="55"/>
      <c r="ECH11" s="55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55"/>
      <c r="ECV11" s="55"/>
      <c r="ECW11" s="55"/>
      <c r="ECX11" s="55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55"/>
      <c r="EDL11" s="55"/>
      <c r="EDM11" s="55"/>
      <c r="EDN11" s="55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55"/>
      <c r="EEB11" s="55"/>
      <c r="EEC11" s="55"/>
      <c r="EED11" s="55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55"/>
      <c r="EER11" s="55"/>
      <c r="EES11" s="55"/>
      <c r="EET11" s="55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55"/>
      <c r="EFH11" s="55"/>
      <c r="EFI11" s="55"/>
      <c r="EFJ11" s="55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55"/>
      <c r="EFX11" s="55"/>
      <c r="EFY11" s="55"/>
      <c r="EFZ11" s="55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55"/>
      <c r="EGN11" s="55"/>
      <c r="EGO11" s="55"/>
      <c r="EGP11" s="55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55"/>
      <c r="EHD11" s="55"/>
      <c r="EHE11" s="55"/>
      <c r="EHF11" s="55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55"/>
      <c r="EHT11" s="55"/>
      <c r="EHU11" s="55"/>
      <c r="EHV11" s="55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55"/>
      <c r="EIJ11" s="55"/>
      <c r="EIK11" s="55"/>
      <c r="EIL11" s="55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55"/>
      <c r="EIZ11" s="55"/>
      <c r="EJA11" s="55"/>
      <c r="EJB11" s="55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55"/>
      <c r="EJP11" s="55"/>
      <c r="EJQ11" s="55"/>
      <c r="EJR11" s="55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55"/>
      <c r="EKF11" s="55"/>
      <c r="EKG11" s="55"/>
      <c r="EKH11" s="55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55"/>
      <c r="EKV11" s="55"/>
      <c r="EKW11" s="55"/>
      <c r="EKX11" s="55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55"/>
      <c r="ELL11" s="55"/>
      <c r="ELM11" s="55"/>
      <c r="ELN11" s="55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55"/>
      <c r="EMB11" s="55"/>
      <c r="EMC11" s="55"/>
      <c r="EMD11" s="55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55"/>
      <c r="EMR11" s="55"/>
      <c r="EMS11" s="55"/>
      <c r="EMT11" s="55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55"/>
      <c r="ENH11" s="55"/>
      <c r="ENI11" s="55"/>
      <c r="ENJ11" s="55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55"/>
      <c r="ENX11" s="55"/>
      <c r="ENY11" s="55"/>
      <c r="ENZ11" s="55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55"/>
      <c r="EON11" s="55"/>
      <c r="EOO11" s="55"/>
      <c r="EOP11" s="55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55"/>
      <c r="EPD11" s="55"/>
      <c r="EPE11" s="55"/>
      <c r="EPF11" s="55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55"/>
      <c r="EPT11" s="55"/>
      <c r="EPU11" s="55"/>
      <c r="EPV11" s="55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55"/>
      <c r="EQJ11" s="55"/>
      <c r="EQK11" s="55"/>
      <c r="EQL11" s="55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55"/>
      <c r="EQZ11" s="55"/>
      <c r="ERA11" s="55"/>
      <c r="ERB11" s="55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55"/>
      <c r="ERP11" s="55"/>
      <c r="ERQ11" s="55"/>
      <c r="ERR11" s="55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55"/>
      <c r="ESF11" s="55"/>
      <c r="ESG11" s="55"/>
      <c r="ESH11" s="55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55"/>
      <c r="ESV11" s="55"/>
      <c r="ESW11" s="55"/>
      <c r="ESX11" s="55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55"/>
      <c r="ETL11" s="55"/>
      <c r="ETM11" s="55"/>
      <c r="ETN11" s="55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55"/>
      <c r="EUB11" s="55"/>
      <c r="EUC11" s="55"/>
      <c r="EUD11" s="55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55"/>
      <c r="EUR11" s="55"/>
      <c r="EUS11" s="55"/>
      <c r="EUT11" s="55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55"/>
      <c r="EVH11" s="55"/>
      <c r="EVI11" s="55"/>
      <c r="EVJ11" s="55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55"/>
      <c r="EVX11" s="55"/>
      <c r="EVY11" s="55"/>
      <c r="EVZ11" s="55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55"/>
      <c r="EWN11" s="55"/>
      <c r="EWO11" s="55"/>
      <c r="EWP11" s="55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55"/>
      <c r="EXD11" s="55"/>
      <c r="EXE11" s="55"/>
      <c r="EXF11" s="55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55"/>
      <c r="EXT11" s="55"/>
      <c r="EXU11" s="55"/>
      <c r="EXV11" s="55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55"/>
      <c r="EYJ11" s="55"/>
      <c r="EYK11" s="55"/>
      <c r="EYL11" s="55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55"/>
      <c r="EYZ11" s="55"/>
      <c r="EZA11" s="55"/>
      <c r="EZB11" s="55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55"/>
      <c r="EZP11" s="55"/>
      <c r="EZQ11" s="55"/>
      <c r="EZR11" s="55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55"/>
      <c r="FAF11" s="55"/>
      <c r="FAG11" s="55"/>
      <c r="FAH11" s="55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55"/>
      <c r="FAV11" s="55"/>
      <c r="FAW11" s="55"/>
      <c r="FAX11" s="55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55"/>
      <c r="FBL11" s="55"/>
      <c r="FBM11" s="55"/>
      <c r="FBN11" s="55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55"/>
      <c r="FCB11" s="55"/>
      <c r="FCC11" s="55"/>
      <c r="FCD11" s="55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55"/>
      <c r="FCR11" s="55"/>
      <c r="FCS11" s="55"/>
      <c r="FCT11" s="55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55"/>
      <c r="FDH11" s="55"/>
      <c r="FDI11" s="55"/>
      <c r="FDJ11" s="55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55"/>
      <c r="FDX11" s="55"/>
      <c r="FDY11" s="55"/>
      <c r="FDZ11" s="55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55"/>
      <c r="FEN11" s="55"/>
      <c r="FEO11" s="55"/>
      <c r="FEP11" s="55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55"/>
      <c r="FFD11" s="55"/>
      <c r="FFE11" s="55"/>
      <c r="FFF11" s="55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55"/>
      <c r="FFT11" s="55"/>
      <c r="FFU11" s="55"/>
      <c r="FFV11" s="55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55"/>
      <c r="FGJ11" s="55"/>
      <c r="FGK11" s="55"/>
      <c r="FGL11" s="55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55"/>
      <c r="FGZ11" s="55"/>
      <c r="FHA11" s="55"/>
      <c r="FHB11" s="55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55"/>
      <c r="FHP11" s="55"/>
      <c r="FHQ11" s="55"/>
      <c r="FHR11" s="55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55"/>
      <c r="FIF11" s="55"/>
      <c r="FIG11" s="55"/>
      <c r="FIH11" s="55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55"/>
      <c r="FIV11" s="55"/>
      <c r="FIW11" s="55"/>
      <c r="FIX11" s="55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55"/>
      <c r="FJL11" s="55"/>
      <c r="FJM11" s="55"/>
      <c r="FJN11" s="55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55"/>
      <c r="FKB11" s="55"/>
      <c r="FKC11" s="55"/>
      <c r="FKD11" s="55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55"/>
      <c r="FKR11" s="55"/>
      <c r="FKS11" s="55"/>
      <c r="FKT11" s="55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55"/>
      <c r="FLH11" s="55"/>
      <c r="FLI11" s="55"/>
      <c r="FLJ11" s="55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55"/>
      <c r="FLX11" s="55"/>
      <c r="FLY11" s="55"/>
      <c r="FLZ11" s="55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55"/>
      <c r="FMN11" s="55"/>
      <c r="FMO11" s="55"/>
      <c r="FMP11" s="55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55"/>
      <c r="FND11" s="55"/>
      <c r="FNE11" s="55"/>
      <c r="FNF11" s="55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55"/>
      <c r="FNT11" s="55"/>
      <c r="FNU11" s="55"/>
      <c r="FNV11" s="55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55"/>
      <c r="FOJ11" s="55"/>
      <c r="FOK11" s="55"/>
      <c r="FOL11" s="55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55"/>
      <c r="FOZ11" s="55"/>
      <c r="FPA11" s="55"/>
      <c r="FPB11" s="55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55"/>
      <c r="FPP11" s="55"/>
      <c r="FPQ11" s="55"/>
      <c r="FPR11" s="55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55"/>
      <c r="FQF11" s="55"/>
      <c r="FQG11" s="55"/>
      <c r="FQH11" s="55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55"/>
      <c r="FQV11" s="55"/>
      <c r="FQW11" s="55"/>
      <c r="FQX11" s="55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55"/>
      <c r="FRL11" s="55"/>
      <c r="FRM11" s="55"/>
      <c r="FRN11" s="55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55"/>
      <c r="FSB11" s="55"/>
      <c r="FSC11" s="55"/>
      <c r="FSD11" s="55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55"/>
      <c r="FSR11" s="55"/>
      <c r="FSS11" s="55"/>
      <c r="FST11" s="55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55"/>
      <c r="FTH11" s="55"/>
      <c r="FTI11" s="55"/>
      <c r="FTJ11" s="55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55"/>
      <c r="FTX11" s="55"/>
      <c r="FTY11" s="55"/>
      <c r="FTZ11" s="55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55"/>
      <c r="FUN11" s="55"/>
      <c r="FUO11" s="55"/>
      <c r="FUP11" s="55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55"/>
      <c r="FVD11" s="55"/>
      <c r="FVE11" s="55"/>
      <c r="FVF11" s="55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55"/>
      <c r="FVT11" s="55"/>
      <c r="FVU11" s="55"/>
      <c r="FVV11" s="55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55"/>
      <c r="FWJ11" s="55"/>
      <c r="FWK11" s="55"/>
      <c r="FWL11" s="55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55"/>
      <c r="FWZ11" s="55"/>
      <c r="FXA11" s="55"/>
      <c r="FXB11" s="55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55"/>
      <c r="FXP11" s="55"/>
      <c r="FXQ11" s="55"/>
      <c r="FXR11" s="55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55"/>
      <c r="FYF11" s="55"/>
      <c r="FYG11" s="55"/>
      <c r="FYH11" s="55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55"/>
      <c r="FYV11" s="55"/>
      <c r="FYW11" s="55"/>
      <c r="FYX11" s="55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55"/>
      <c r="FZL11" s="55"/>
      <c r="FZM11" s="55"/>
      <c r="FZN11" s="55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55"/>
      <c r="GAB11" s="55"/>
      <c r="GAC11" s="55"/>
      <c r="GAD11" s="55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55"/>
      <c r="GAR11" s="55"/>
      <c r="GAS11" s="55"/>
      <c r="GAT11" s="55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55"/>
      <c r="GBH11" s="55"/>
      <c r="GBI11" s="55"/>
      <c r="GBJ11" s="55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55"/>
      <c r="GBX11" s="55"/>
      <c r="GBY11" s="55"/>
      <c r="GBZ11" s="55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55"/>
      <c r="GCN11" s="55"/>
      <c r="GCO11" s="55"/>
      <c r="GCP11" s="55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55"/>
      <c r="GDD11" s="55"/>
      <c r="GDE11" s="55"/>
      <c r="GDF11" s="55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55"/>
      <c r="GDT11" s="55"/>
      <c r="GDU11" s="55"/>
      <c r="GDV11" s="55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55"/>
      <c r="GEJ11" s="55"/>
      <c r="GEK11" s="55"/>
      <c r="GEL11" s="55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55"/>
      <c r="GEZ11" s="55"/>
      <c r="GFA11" s="55"/>
      <c r="GFB11" s="55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55"/>
      <c r="GFP11" s="55"/>
      <c r="GFQ11" s="55"/>
      <c r="GFR11" s="55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55"/>
      <c r="GGF11" s="55"/>
      <c r="GGG11" s="55"/>
      <c r="GGH11" s="55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55"/>
      <c r="GGV11" s="55"/>
      <c r="GGW11" s="55"/>
      <c r="GGX11" s="55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55"/>
      <c r="GHL11" s="55"/>
      <c r="GHM11" s="55"/>
      <c r="GHN11" s="55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55"/>
      <c r="GIB11" s="55"/>
      <c r="GIC11" s="55"/>
      <c r="GID11" s="55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55"/>
      <c r="GIR11" s="55"/>
      <c r="GIS11" s="55"/>
      <c r="GIT11" s="55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55"/>
      <c r="GJH11" s="55"/>
      <c r="GJI11" s="55"/>
      <c r="GJJ11" s="55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55"/>
      <c r="GJX11" s="55"/>
      <c r="GJY11" s="55"/>
      <c r="GJZ11" s="55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55"/>
      <c r="GKN11" s="55"/>
      <c r="GKO11" s="55"/>
      <c r="GKP11" s="55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55"/>
      <c r="GLD11" s="55"/>
      <c r="GLE11" s="55"/>
      <c r="GLF11" s="55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55"/>
      <c r="GLT11" s="55"/>
      <c r="GLU11" s="55"/>
      <c r="GLV11" s="55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55"/>
      <c r="GMJ11" s="55"/>
      <c r="GMK11" s="55"/>
      <c r="GML11" s="55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55"/>
      <c r="GMZ11" s="55"/>
      <c r="GNA11" s="55"/>
      <c r="GNB11" s="55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55"/>
      <c r="GNP11" s="55"/>
      <c r="GNQ11" s="55"/>
      <c r="GNR11" s="55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55"/>
      <c r="GOF11" s="55"/>
      <c r="GOG11" s="55"/>
      <c r="GOH11" s="55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55"/>
      <c r="GOV11" s="55"/>
      <c r="GOW11" s="55"/>
      <c r="GOX11" s="55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55"/>
      <c r="GPL11" s="55"/>
      <c r="GPM11" s="55"/>
      <c r="GPN11" s="55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55"/>
      <c r="GQB11" s="55"/>
      <c r="GQC11" s="55"/>
      <c r="GQD11" s="55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55"/>
      <c r="GQR11" s="55"/>
      <c r="GQS11" s="55"/>
      <c r="GQT11" s="55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55"/>
      <c r="GRH11" s="55"/>
      <c r="GRI11" s="55"/>
      <c r="GRJ11" s="55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55"/>
      <c r="GRX11" s="55"/>
      <c r="GRY11" s="55"/>
      <c r="GRZ11" s="55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55"/>
      <c r="GSN11" s="55"/>
      <c r="GSO11" s="55"/>
      <c r="GSP11" s="55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55"/>
      <c r="GTD11" s="55"/>
      <c r="GTE11" s="55"/>
      <c r="GTF11" s="55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55"/>
      <c r="GTT11" s="55"/>
      <c r="GTU11" s="55"/>
      <c r="GTV11" s="55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55"/>
      <c r="GUJ11" s="55"/>
      <c r="GUK11" s="55"/>
      <c r="GUL11" s="55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55"/>
      <c r="GUZ11" s="55"/>
      <c r="GVA11" s="55"/>
      <c r="GVB11" s="55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55"/>
      <c r="GVP11" s="55"/>
      <c r="GVQ11" s="55"/>
      <c r="GVR11" s="55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55"/>
      <c r="GWF11" s="55"/>
      <c r="GWG11" s="55"/>
      <c r="GWH11" s="55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55"/>
      <c r="GWV11" s="55"/>
      <c r="GWW11" s="55"/>
      <c r="GWX11" s="55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55"/>
      <c r="GXL11" s="55"/>
      <c r="GXM11" s="55"/>
      <c r="GXN11" s="55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55"/>
      <c r="GYB11" s="55"/>
      <c r="GYC11" s="55"/>
      <c r="GYD11" s="55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55"/>
      <c r="GYR11" s="55"/>
      <c r="GYS11" s="55"/>
      <c r="GYT11" s="55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55"/>
      <c r="GZH11" s="55"/>
      <c r="GZI11" s="55"/>
      <c r="GZJ11" s="55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55"/>
      <c r="GZX11" s="55"/>
      <c r="GZY11" s="55"/>
      <c r="GZZ11" s="55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55"/>
      <c r="HAN11" s="55"/>
      <c r="HAO11" s="55"/>
      <c r="HAP11" s="55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55"/>
      <c r="HBD11" s="55"/>
      <c r="HBE11" s="55"/>
      <c r="HBF11" s="55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55"/>
      <c r="HBT11" s="55"/>
      <c r="HBU11" s="55"/>
      <c r="HBV11" s="55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55"/>
      <c r="HCJ11" s="55"/>
      <c r="HCK11" s="55"/>
      <c r="HCL11" s="55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55"/>
      <c r="HCZ11" s="55"/>
      <c r="HDA11" s="55"/>
      <c r="HDB11" s="55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55"/>
      <c r="HDP11" s="55"/>
      <c r="HDQ11" s="55"/>
      <c r="HDR11" s="55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55"/>
      <c r="HEF11" s="55"/>
      <c r="HEG11" s="55"/>
      <c r="HEH11" s="55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55"/>
      <c r="HEV11" s="55"/>
      <c r="HEW11" s="55"/>
      <c r="HEX11" s="55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55"/>
      <c r="HFL11" s="55"/>
      <c r="HFM11" s="55"/>
      <c r="HFN11" s="55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55"/>
      <c r="HGB11" s="55"/>
      <c r="HGC11" s="55"/>
      <c r="HGD11" s="55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55"/>
      <c r="HGR11" s="55"/>
      <c r="HGS11" s="55"/>
      <c r="HGT11" s="55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55"/>
      <c r="HHH11" s="55"/>
      <c r="HHI11" s="55"/>
      <c r="HHJ11" s="55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55"/>
      <c r="HHX11" s="55"/>
      <c r="HHY11" s="55"/>
      <c r="HHZ11" s="55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55"/>
      <c r="HIN11" s="55"/>
      <c r="HIO11" s="55"/>
      <c r="HIP11" s="55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55"/>
      <c r="HJD11" s="55"/>
      <c r="HJE11" s="55"/>
      <c r="HJF11" s="55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55"/>
      <c r="HJT11" s="55"/>
      <c r="HJU11" s="55"/>
      <c r="HJV11" s="55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55"/>
      <c r="HKJ11" s="55"/>
      <c r="HKK11" s="55"/>
      <c r="HKL11" s="55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55"/>
      <c r="HKZ11" s="55"/>
      <c r="HLA11" s="55"/>
      <c r="HLB11" s="55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55"/>
      <c r="HLP11" s="55"/>
      <c r="HLQ11" s="55"/>
      <c r="HLR11" s="55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55"/>
      <c r="HMF11" s="55"/>
      <c r="HMG11" s="55"/>
      <c r="HMH11" s="55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55"/>
      <c r="HMV11" s="55"/>
      <c r="HMW11" s="55"/>
      <c r="HMX11" s="55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55"/>
      <c r="HNL11" s="55"/>
      <c r="HNM11" s="55"/>
      <c r="HNN11" s="55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55"/>
      <c r="HOB11" s="55"/>
      <c r="HOC11" s="55"/>
      <c r="HOD11" s="55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55"/>
      <c r="HOR11" s="55"/>
      <c r="HOS11" s="55"/>
      <c r="HOT11" s="55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55"/>
      <c r="HPH11" s="55"/>
      <c r="HPI11" s="55"/>
      <c r="HPJ11" s="55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55"/>
      <c r="HPX11" s="55"/>
      <c r="HPY11" s="55"/>
      <c r="HPZ11" s="55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55"/>
      <c r="HQN11" s="55"/>
      <c r="HQO11" s="55"/>
      <c r="HQP11" s="55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55"/>
      <c r="HRD11" s="55"/>
      <c r="HRE11" s="55"/>
      <c r="HRF11" s="55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55"/>
      <c r="HRT11" s="55"/>
      <c r="HRU11" s="55"/>
      <c r="HRV11" s="55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55"/>
      <c r="HSJ11" s="55"/>
      <c r="HSK11" s="55"/>
      <c r="HSL11" s="55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55"/>
      <c r="HSZ11" s="55"/>
      <c r="HTA11" s="55"/>
      <c r="HTB11" s="55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55"/>
      <c r="HTP11" s="55"/>
      <c r="HTQ11" s="55"/>
      <c r="HTR11" s="55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55"/>
      <c r="HUF11" s="55"/>
      <c r="HUG11" s="55"/>
      <c r="HUH11" s="55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55"/>
      <c r="HUV11" s="55"/>
      <c r="HUW11" s="55"/>
      <c r="HUX11" s="55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55"/>
      <c r="HVL11" s="55"/>
      <c r="HVM11" s="55"/>
      <c r="HVN11" s="55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55"/>
      <c r="HWB11" s="55"/>
      <c r="HWC11" s="55"/>
      <c r="HWD11" s="55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55"/>
      <c r="HWR11" s="55"/>
      <c r="HWS11" s="55"/>
      <c r="HWT11" s="55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55"/>
      <c r="HXH11" s="55"/>
      <c r="HXI11" s="55"/>
      <c r="HXJ11" s="55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55"/>
      <c r="HXX11" s="55"/>
      <c r="HXY11" s="55"/>
      <c r="HXZ11" s="55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55"/>
      <c r="HYN11" s="55"/>
      <c r="HYO11" s="55"/>
      <c r="HYP11" s="55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55"/>
      <c r="HZD11" s="55"/>
      <c r="HZE11" s="55"/>
      <c r="HZF11" s="55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55"/>
      <c r="HZT11" s="55"/>
      <c r="HZU11" s="55"/>
      <c r="HZV11" s="55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55"/>
      <c r="IAJ11" s="55"/>
      <c r="IAK11" s="55"/>
      <c r="IAL11" s="55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55"/>
      <c r="IAZ11" s="55"/>
      <c r="IBA11" s="55"/>
      <c r="IBB11" s="55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55"/>
      <c r="IBP11" s="55"/>
      <c r="IBQ11" s="55"/>
      <c r="IBR11" s="55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55"/>
      <c r="ICF11" s="55"/>
      <c r="ICG11" s="55"/>
      <c r="ICH11" s="55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55"/>
      <c r="ICV11" s="55"/>
      <c r="ICW11" s="55"/>
      <c r="ICX11" s="55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55"/>
      <c r="IDL11" s="55"/>
      <c r="IDM11" s="55"/>
      <c r="IDN11" s="55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55"/>
      <c r="IEB11" s="55"/>
      <c r="IEC11" s="55"/>
      <c r="IED11" s="55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55"/>
      <c r="IER11" s="55"/>
      <c r="IES11" s="55"/>
      <c r="IET11" s="55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55"/>
      <c r="IFH11" s="55"/>
      <c r="IFI11" s="55"/>
      <c r="IFJ11" s="55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55"/>
      <c r="IFX11" s="55"/>
      <c r="IFY11" s="55"/>
      <c r="IFZ11" s="55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55"/>
      <c r="IGN11" s="55"/>
      <c r="IGO11" s="55"/>
      <c r="IGP11" s="55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55"/>
      <c r="IHD11" s="55"/>
      <c r="IHE11" s="55"/>
      <c r="IHF11" s="55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55"/>
      <c r="IHT11" s="55"/>
      <c r="IHU11" s="55"/>
      <c r="IHV11" s="55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55"/>
      <c r="IIJ11" s="55"/>
      <c r="IIK11" s="55"/>
      <c r="IIL11" s="55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55"/>
      <c r="IIZ11" s="55"/>
      <c r="IJA11" s="55"/>
      <c r="IJB11" s="55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55"/>
      <c r="IJP11" s="55"/>
      <c r="IJQ11" s="55"/>
      <c r="IJR11" s="55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55"/>
      <c r="IKF11" s="55"/>
      <c r="IKG11" s="55"/>
      <c r="IKH11" s="55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55"/>
      <c r="IKV11" s="55"/>
      <c r="IKW11" s="55"/>
      <c r="IKX11" s="55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55"/>
      <c r="ILL11" s="55"/>
      <c r="ILM11" s="55"/>
      <c r="ILN11" s="55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55"/>
      <c r="IMB11" s="55"/>
      <c r="IMC11" s="55"/>
      <c r="IMD11" s="55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55"/>
      <c r="IMR11" s="55"/>
      <c r="IMS11" s="55"/>
      <c r="IMT11" s="55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55"/>
      <c r="INH11" s="55"/>
      <c r="INI11" s="55"/>
      <c r="INJ11" s="55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55"/>
      <c r="INX11" s="55"/>
      <c r="INY11" s="55"/>
      <c r="INZ11" s="55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55"/>
      <c r="ION11" s="55"/>
      <c r="IOO11" s="55"/>
      <c r="IOP11" s="55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55"/>
      <c r="IPD11" s="55"/>
      <c r="IPE11" s="55"/>
      <c r="IPF11" s="55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55"/>
      <c r="IPT11" s="55"/>
      <c r="IPU11" s="55"/>
      <c r="IPV11" s="55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55"/>
      <c r="IQJ11" s="55"/>
      <c r="IQK11" s="55"/>
      <c r="IQL11" s="55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55"/>
      <c r="IQZ11" s="55"/>
      <c r="IRA11" s="55"/>
      <c r="IRB11" s="55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55"/>
      <c r="IRP11" s="55"/>
      <c r="IRQ11" s="55"/>
      <c r="IRR11" s="55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55"/>
      <c r="ISF11" s="55"/>
      <c r="ISG11" s="55"/>
      <c r="ISH11" s="55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55"/>
      <c r="ISV11" s="55"/>
      <c r="ISW11" s="55"/>
      <c r="ISX11" s="55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55"/>
      <c r="ITL11" s="55"/>
      <c r="ITM11" s="55"/>
      <c r="ITN11" s="55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55"/>
      <c r="IUB11" s="55"/>
      <c r="IUC11" s="55"/>
      <c r="IUD11" s="55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55"/>
      <c r="IUR11" s="55"/>
      <c r="IUS11" s="55"/>
      <c r="IUT11" s="55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55"/>
      <c r="IVH11" s="55"/>
      <c r="IVI11" s="55"/>
      <c r="IVJ11" s="55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55"/>
      <c r="IVX11" s="55"/>
      <c r="IVY11" s="55"/>
      <c r="IVZ11" s="55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55"/>
      <c r="IWN11" s="55"/>
      <c r="IWO11" s="55"/>
      <c r="IWP11" s="55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55"/>
      <c r="IXD11" s="55"/>
      <c r="IXE11" s="55"/>
      <c r="IXF11" s="55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55"/>
      <c r="IXT11" s="55"/>
      <c r="IXU11" s="55"/>
      <c r="IXV11" s="55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55"/>
      <c r="IYJ11" s="55"/>
      <c r="IYK11" s="55"/>
      <c r="IYL11" s="55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55"/>
      <c r="IYZ11" s="55"/>
      <c r="IZA11" s="55"/>
      <c r="IZB11" s="55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55"/>
      <c r="IZP11" s="55"/>
      <c r="IZQ11" s="55"/>
      <c r="IZR11" s="55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55"/>
      <c r="JAF11" s="55"/>
      <c r="JAG11" s="55"/>
      <c r="JAH11" s="55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55"/>
      <c r="JAV11" s="55"/>
      <c r="JAW11" s="55"/>
      <c r="JAX11" s="55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55"/>
      <c r="JBL11" s="55"/>
      <c r="JBM11" s="55"/>
      <c r="JBN11" s="55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55"/>
      <c r="JCB11" s="55"/>
      <c r="JCC11" s="55"/>
      <c r="JCD11" s="55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55"/>
      <c r="JCR11" s="55"/>
      <c r="JCS11" s="55"/>
      <c r="JCT11" s="55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55"/>
      <c r="JDH11" s="55"/>
      <c r="JDI11" s="55"/>
      <c r="JDJ11" s="55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55"/>
      <c r="JDX11" s="55"/>
      <c r="JDY11" s="55"/>
      <c r="JDZ11" s="55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55"/>
      <c r="JEN11" s="55"/>
      <c r="JEO11" s="55"/>
      <c r="JEP11" s="55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55"/>
      <c r="JFD11" s="55"/>
      <c r="JFE11" s="55"/>
      <c r="JFF11" s="55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55"/>
      <c r="JFT11" s="55"/>
      <c r="JFU11" s="55"/>
      <c r="JFV11" s="55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55"/>
      <c r="JGJ11" s="55"/>
      <c r="JGK11" s="55"/>
      <c r="JGL11" s="55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55"/>
      <c r="JGZ11" s="55"/>
      <c r="JHA11" s="55"/>
      <c r="JHB11" s="55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55"/>
      <c r="JHP11" s="55"/>
      <c r="JHQ11" s="55"/>
      <c r="JHR11" s="55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55"/>
      <c r="JIF11" s="55"/>
      <c r="JIG11" s="55"/>
      <c r="JIH11" s="55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55"/>
      <c r="JIV11" s="55"/>
      <c r="JIW11" s="55"/>
      <c r="JIX11" s="55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55"/>
      <c r="JJL11" s="55"/>
      <c r="JJM11" s="55"/>
      <c r="JJN11" s="55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55"/>
      <c r="JKB11" s="55"/>
      <c r="JKC11" s="55"/>
      <c r="JKD11" s="55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55"/>
      <c r="JKR11" s="55"/>
      <c r="JKS11" s="55"/>
      <c r="JKT11" s="55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55"/>
      <c r="JLH11" s="55"/>
      <c r="JLI11" s="55"/>
      <c r="JLJ11" s="55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55"/>
      <c r="JLX11" s="55"/>
      <c r="JLY11" s="55"/>
      <c r="JLZ11" s="55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55"/>
      <c r="JMN11" s="55"/>
      <c r="JMO11" s="55"/>
      <c r="JMP11" s="55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55"/>
      <c r="JND11" s="55"/>
      <c r="JNE11" s="55"/>
      <c r="JNF11" s="55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55"/>
      <c r="JNT11" s="55"/>
      <c r="JNU11" s="55"/>
      <c r="JNV11" s="55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55"/>
      <c r="JOJ11" s="55"/>
      <c r="JOK11" s="55"/>
      <c r="JOL11" s="55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55"/>
      <c r="JOZ11" s="55"/>
      <c r="JPA11" s="55"/>
      <c r="JPB11" s="55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55"/>
      <c r="JPP11" s="55"/>
      <c r="JPQ11" s="55"/>
      <c r="JPR11" s="55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55"/>
      <c r="JQF11" s="55"/>
      <c r="JQG11" s="55"/>
      <c r="JQH11" s="55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55"/>
      <c r="JQV11" s="55"/>
      <c r="JQW11" s="55"/>
      <c r="JQX11" s="55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55"/>
      <c r="JRL11" s="55"/>
      <c r="JRM11" s="55"/>
      <c r="JRN11" s="55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55"/>
      <c r="JSB11" s="55"/>
      <c r="JSC11" s="55"/>
      <c r="JSD11" s="55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55"/>
      <c r="JSR11" s="55"/>
      <c r="JSS11" s="55"/>
      <c r="JST11" s="55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55"/>
      <c r="JTH11" s="55"/>
      <c r="JTI11" s="55"/>
      <c r="JTJ11" s="55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55"/>
      <c r="JTX11" s="55"/>
      <c r="JTY11" s="55"/>
      <c r="JTZ11" s="55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55"/>
      <c r="JUN11" s="55"/>
      <c r="JUO11" s="55"/>
      <c r="JUP11" s="55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55"/>
      <c r="JVD11" s="55"/>
      <c r="JVE11" s="55"/>
      <c r="JVF11" s="55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55"/>
      <c r="JVT11" s="55"/>
      <c r="JVU11" s="55"/>
      <c r="JVV11" s="55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55"/>
      <c r="JWJ11" s="55"/>
      <c r="JWK11" s="55"/>
      <c r="JWL11" s="55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55"/>
      <c r="JWZ11" s="55"/>
      <c r="JXA11" s="55"/>
      <c r="JXB11" s="55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55"/>
      <c r="JXP11" s="55"/>
      <c r="JXQ11" s="55"/>
      <c r="JXR11" s="55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55"/>
      <c r="JYF11" s="55"/>
      <c r="JYG11" s="55"/>
      <c r="JYH11" s="55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55"/>
      <c r="JYV11" s="55"/>
      <c r="JYW11" s="55"/>
      <c r="JYX11" s="55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55"/>
      <c r="JZL11" s="55"/>
      <c r="JZM11" s="55"/>
      <c r="JZN11" s="55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55"/>
      <c r="KAB11" s="55"/>
      <c r="KAC11" s="55"/>
      <c r="KAD11" s="55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55"/>
      <c r="KAR11" s="55"/>
      <c r="KAS11" s="55"/>
      <c r="KAT11" s="55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55"/>
      <c r="KBH11" s="55"/>
      <c r="KBI11" s="55"/>
      <c r="KBJ11" s="55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55"/>
      <c r="KBX11" s="55"/>
      <c r="KBY11" s="55"/>
      <c r="KBZ11" s="55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55"/>
      <c r="KCN11" s="55"/>
      <c r="KCO11" s="55"/>
      <c r="KCP11" s="55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55"/>
      <c r="KDD11" s="55"/>
      <c r="KDE11" s="55"/>
      <c r="KDF11" s="55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55"/>
      <c r="KDT11" s="55"/>
      <c r="KDU11" s="55"/>
      <c r="KDV11" s="55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55"/>
      <c r="KEJ11" s="55"/>
      <c r="KEK11" s="55"/>
      <c r="KEL11" s="55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55"/>
      <c r="KEZ11" s="55"/>
      <c r="KFA11" s="55"/>
      <c r="KFB11" s="55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55"/>
      <c r="KFP11" s="55"/>
      <c r="KFQ11" s="55"/>
      <c r="KFR11" s="55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55"/>
      <c r="KGF11" s="55"/>
      <c r="KGG11" s="55"/>
      <c r="KGH11" s="55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55"/>
      <c r="KGV11" s="55"/>
      <c r="KGW11" s="55"/>
      <c r="KGX11" s="55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55"/>
      <c r="KHL11" s="55"/>
      <c r="KHM11" s="55"/>
      <c r="KHN11" s="55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55"/>
      <c r="KIB11" s="55"/>
      <c r="KIC11" s="55"/>
      <c r="KID11" s="55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55"/>
      <c r="KIR11" s="55"/>
      <c r="KIS11" s="55"/>
      <c r="KIT11" s="55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55"/>
      <c r="KJH11" s="55"/>
      <c r="KJI11" s="55"/>
      <c r="KJJ11" s="55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55"/>
      <c r="KJX11" s="55"/>
      <c r="KJY11" s="55"/>
      <c r="KJZ11" s="55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55"/>
      <c r="KKN11" s="55"/>
      <c r="KKO11" s="55"/>
      <c r="KKP11" s="55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55"/>
      <c r="KLD11" s="55"/>
      <c r="KLE11" s="55"/>
      <c r="KLF11" s="55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55"/>
      <c r="KLT11" s="55"/>
      <c r="KLU11" s="55"/>
      <c r="KLV11" s="55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55"/>
      <c r="KMJ11" s="55"/>
      <c r="KMK11" s="55"/>
      <c r="KML11" s="55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55"/>
      <c r="KMZ11" s="55"/>
      <c r="KNA11" s="55"/>
      <c r="KNB11" s="55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55"/>
      <c r="KNP11" s="55"/>
      <c r="KNQ11" s="55"/>
      <c r="KNR11" s="55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55"/>
      <c r="KOF11" s="55"/>
      <c r="KOG11" s="55"/>
      <c r="KOH11" s="55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55"/>
      <c r="KOV11" s="55"/>
      <c r="KOW11" s="55"/>
      <c r="KOX11" s="55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55"/>
      <c r="KPL11" s="55"/>
      <c r="KPM11" s="55"/>
      <c r="KPN11" s="55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55"/>
      <c r="KQB11" s="55"/>
      <c r="KQC11" s="55"/>
      <c r="KQD11" s="55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55"/>
      <c r="KQR11" s="55"/>
      <c r="KQS11" s="55"/>
      <c r="KQT11" s="55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55"/>
      <c r="KRH11" s="55"/>
      <c r="KRI11" s="55"/>
      <c r="KRJ11" s="55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55"/>
      <c r="KRX11" s="55"/>
      <c r="KRY11" s="55"/>
      <c r="KRZ11" s="55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55"/>
      <c r="KSN11" s="55"/>
      <c r="KSO11" s="55"/>
      <c r="KSP11" s="55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55"/>
      <c r="KTD11" s="55"/>
      <c r="KTE11" s="55"/>
      <c r="KTF11" s="55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55"/>
      <c r="KTT11" s="55"/>
      <c r="KTU11" s="55"/>
      <c r="KTV11" s="55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55"/>
      <c r="KUJ11" s="55"/>
      <c r="KUK11" s="55"/>
      <c r="KUL11" s="55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55"/>
      <c r="KUZ11" s="55"/>
      <c r="KVA11" s="55"/>
      <c r="KVB11" s="55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55"/>
      <c r="KVP11" s="55"/>
      <c r="KVQ11" s="55"/>
      <c r="KVR11" s="55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55"/>
      <c r="KWF11" s="55"/>
      <c r="KWG11" s="55"/>
      <c r="KWH11" s="55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55"/>
      <c r="KWV11" s="55"/>
      <c r="KWW11" s="55"/>
      <c r="KWX11" s="55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55"/>
      <c r="KXL11" s="55"/>
      <c r="KXM11" s="55"/>
      <c r="KXN11" s="55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55"/>
      <c r="KYB11" s="55"/>
      <c r="KYC11" s="55"/>
      <c r="KYD11" s="55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55"/>
      <c r="KYR11" s="55"/>
      <c r="KYS11" s="55"/>
      <c r="KYT11" s="55"/>
      <c r="KYU11" s="55"/>
      <c r="KYV11" s="55"/>
      <c r="KYW11" s="55"/>
      <c r="KYX11" s="55"/>
      <c r="KYY11" s="55"/>
      <c r="KYZ11" s="55"/>
      <c r="KZA11" s="55"/>
      <c r="KZB11" s="55"/>
      <c r="KZC11" s="55"/>
      <c r="KZD11" s="55"/>
      <c r="KZE11" s="55"/>
      <c r="KZF11" s="55"/>
      <c r="KZG11" s="55"/>
      <c r="KZH11" s="55"/>
      <c r="KZI11" s="55"/>
      <c r="KZJ11" s="55"/>
      <c r="KZK11" s="55"/>
      <c r="KZL11" s="55"/>
      <c r="KZM11" s="55"/>
      <c r="KZN11" s="55"/>
      <c r="KZO11" s="55"/>
      <c r="KZP11" s="55"/>
      <c r="KZQ11" s="55"/>
      <c r="KZR11" s="55"/>
      <c r="KZS11" s="55"/>
      <c r="KZT11" s="55"/>
      <c r="KZU11" s="55"/>
      <c r="KZV11" s="55"/>
      <c r="KZW11" s="55"/>
      <c r="KZX11" s="55"/>
      <c r="KZY11" s="55"/>
      <c r="KZZ11" s="55"/>
      <c r="LAA11" s="55"/>
      <c r="LAB11" s="55"/>
      <c r="LAC11" s="55"/>
      <c r="LAD11" s="55"/>
      <c r="LAE11" s="55"/>
      <c r="LAF11" s="55"/>
      <c r="LAG11" s="55"/>
      <c r="LAH11" s="55"/>
      <c r="LAI11" s="55"/>
      <c r="LAJ11" s="55"/>
      <c r="LAK11" s="55"/>
      <c r="LAL11" s="55"/>
      <c r="LAM11" s="55"/>
      <c r="LAN11" s="55"/>
      <c r="LAO11" s="55"/>
      <c r="LAP11" s="55"/>
      <c r="LAQ11" s="55"/>
      <c r="LAR11" s="55"/>
      <c r="LAS11" s="55"/>
      <c r="LAT11" s="55"/>
      <c r="LAU11" s="55"/>
      <c r="LAV11" s="55"/>
      <c r="LAW11" s="55"/>
      <c r="LAX11" s="55"/>
      <c r="LAY11" s="55"/>
      <c r="LAZ11" s="55"/>
      <c r="LBA11" s="55"/>
      <c r="LBB11" s="55"/>
      <c r="LBC11" s="55"/>
      <c r="LBD11" s="55"/>
      <c r="LBE11" s="55"/>
      <c r="LBF11" s="55"/>
      <c r="LBG11" s="55"/>
      <c r="LBH11" s="55"/>
      <c r="LBI11" s="55"/>
      <c r="LBJ11" s="55"/>
      <c r="LBK11" s="55"/>
      <c r="LBL11" s="55"/>
      <c r="LBM11" s="55"/>
      <c r="LBN11" s="55"/>
      <c r="LBO11" s="55"/>
      <c r="LBP11" s="55"/>
      <c r="LBQ11" s="55"/>
      <c r="LBR11" s="55"/>
      <c r="LBS11" s="55"/>
      <c r="LBT11" s="55"/>
      <c r="LBU11" s="55"/>
      <c r="LBV11" s="55"/>
      <c r="LBW11" s="55"/>
      <c r="LBX11" s="55"/>
      <c r="LBY11" s="55"/>
      <c r="LBZ11" s="55"/>
      <c r="LCA11" s="55"/>
      <c r="LCB11" s="55"/>
      <c r="LCC11" s="55"/>
      <c r="LCD11" s="55"/>
      <c r="LCE11" s="55"/>
      <c r="LCF11" s="55"/>
      <c r="LCG11" s="55"/>
      <c r="LCH11" s="55"/>
      <c r="LCI11" s="55"/>
      <c r="LCJ11" s="55"/>
      <c r="LCK11" s="55"/>
      <c r="LCL11" s="55"/>
      <c r="LCM11" s="55"/>
      <c r="LCN11" s="55"/>
      <c r="LCO11" s="55"/>
      <c r="LCP11" s="55"/>
      <c r="LCQ11" s="55"/>
      <c r="LCR11" s="55"/>
      <c r="LCS11" s="55"/>
      <c r="LCT11" s="55"/>
      <c r="LCU11" s="55"/>
      <c r="LCV11" s="55"/>
      <c r="LCW11" s="55"/>
      <c r="LCX11" s="55"/>
      <c r="LCY11" s="55"/>
      <c r="LCZ11" s="55"/>
      <c r="LDA11" s="55"/>
      <c r="LDB11" s="55"/>
      <c r="LDC11" s="55"/>
      <c r="LDD11" s="55"/>
      <c r="LDE11" s="55"/>
      <c r="LDF11" s="55"/>
      <c r="LDG11" s="55"/>
      <c r="LDH11" s="55"/>
      <c r="LDI11" s="55"/>
      <c r="LDJ11" s="55"/>
      <c r="LDK11" s="55"/>
      <c r="LDL11" s="55"/>
      <c r="LDM11" s="55"/>
      <c r="LDN11" s="55"/>
      <c r="LDO11" s="55"/>
      <c r="LDP11" s="55"/>
      <c r="LDQ11" s="55"/>
      <c r="LDR11" s="55"/>
      <c r="LDS11" s="55"/>
      <c r="LDT11" s="55"/>
      <c r="LDU11" s="55"/>
      <c r="LDV11" s="55"/>
      <c r="LDW11" s="55"/>
      <c r="LDX11" s="55"/>
      <c r="LDY11" s="55"/>
      <c r="LDZ11" s="55"/>
      <c r="LEA11" s="55"/>
      <c r="LEB11" s="55"/>
      <c r="LEC11" s="55"/>
      <c r="LED11" s="55"/>
      <c r="LEE11" s="55"/>
      <c r="LEF11" s="55"/>
      <c r="LEG11" s="55"/>
      <c r="LEH11" s="55"/>
      <c r="LEI11" s="55"/>
      <c r="LEJ11" s="55"/>
      <c r="LEK11" s="55"/>
      <c r="LEL11" s="55"/>
      <c r="LEM11" s="55"/>
      <c r="LEN11" s="55"/>
      <c r="LEO11" s="55"/>
      <c r="LEP11" s="55"/>
      <c r="LEQ11" s="55"/>
      <c r="LER11" s="55"/>
      <c r="LES11" s="55"/>
      <c r="LET11" s="55"/>
      <c r="LEU11" s="55"/>
      <c r="LEV11" s="55"/>
      <c r="LEW11" s="55"/>
      <c r="LEX11" s="55"/>
      <c r="LEY11" s="55"/>
      <c r="LEZ11" s="55"/>
      <c r="LFA11" s="55"/>
      <c r="LFB11" s="55"/>
      <c r="LFC11" s="55"/>
      <c r="LFD11" s="55"/>
      <c r="LFE11" s="55"/>
      <c r="LFF11" s="55"/>
      <c r="LFG11" s="55"/>
      <c r="LFH11" s="55"/>
      <c r="LFI11" s="55"/>
      <c r="LFJ11" s="55"/>
      <c r="LFK11" s="55"/>
      <c r="LFL11" s="55"/>
      <c r="LFM11" s="55"/>
      <c r="LFN11" s="55"/>
      <c r="LFO11" s="55"/>
      <c r="LFP11" s="55"/>
      <c r="LFQ11" s="55"/>
      <c r="LFR11" s="55"/>
      <c r="LFS11" s="55"/>
      <c r="LFT11" s="55"/>
      <c r="LFU11" s="55"/>
      <c r="LFV11" s="55"/>
      <c r="LFW11" s="55"/>
      <c r="LFX11" s="55"/>
      <c r="LFY11" s="55"/>
      <c r="LFZ11" s="55"/>
      <c r="LGA11" s="55"/>
      <c r="LGB11" s="55"/>
      <c r="LGC11" s="55"/>
      <c r="LGD11" s="55"/>
      <c r="LGE11" s="55"/>
      <c r="LGF11" s="55"/>
      <c r="LGG11" s="55"/>
      <c r="LGH11" s="55"/>
      <c r="LGI11" s="55"/>
      <c r="LGJ11" s="55"/>
      <c r="LGK11" s="55"/>
      <c r="LGL11" s="55"/>
      <c r="LGM11" s="55"/>
      <c r="LGN11" s="55"/>
      <c r="LGO11" s="55"/>
      <c r="LGP11" s="55"/>
      <c r="LGQ11" s="55"/>
      <c r="LGR11" s="55"/>
      <c r="LGS11" s="55"/>
      <c r="LGT11" s="55"/>
      <c r="LGU11" s="55"/>
      <c r="LGV11" s="55"/>
      <c r="LGW11" s="55"/>
      <c r="LGX11" s="55"/>
      <c r="LGY11" s="55"/>
      <c r="LGZ11" s="55"/>
      <c r="LHA11" s="55"/>
      <c r="LHB11" s="55"/>
      <c r="LHC11" s="55"/>
      <c r="LHD11" s="55"/>
      <c r="LHE11" s="55"/>
      <c r="LHF11" s="55"/>
      <c r="LHG11" s="55"/>
      <c r="LHH11" s="55"/>
      <c r="LHI11" s="55"/>
      <c r="LHJ11" s="55"/>
      <c r="LHK11" s="55"/>
      <c r="LHL11" s="55"/>
      <c r="LHM11" s="55"/>
      <c r="LHN11" s="55"/>
      <c r="LHO11" s="55"/>
      <c r="LHP11" s="55"/>
      <c r="LHQ11" s="55"/>
      <c r="LHR11" s="55"/>
      <c r="LHS11" s="55"/>
      <c r="LHT11" s="55"/>
      <c r="LHU11" s="55"/>
      <c r="LHV11" s="55"/>
      <c r="LHW11" s="55"/>
      <c r="LHX11" s="55"/>
      <c r="LHY11" s="55"/>
      <c r="LHZ11" s="55"/>
      <c r="LIA11" s="55"/>
      <c r="LIB11" s="55"/>
      <c r="LIC11" s="55"/>
      <c r="LID11" s="55"/>
      <c r="LIE11" s="55"/>
      <c r="LIF11" s="55"/>
      <c r="LIG11" s="55"/>
      <c r="LIH11" s="55"/>
      <c r="LII11" s="55"/>
      <c r="LIJ11" s="55"/>
      <c r="LIK11" s="55"/>
      <c r="LIL11" s="55"/>
      <c r="LIM11" s="55"/>
      <c r="LIN11" s="55"/>
      <c r="LIO11" s="55"/>
      <c r="LIP11" s="55"/>
      <c r="LIQ11" s="55"/>
      <c r="LIR11" s="55"/>
      <c r="LIS11" s="55"/>
      <c r="LIT11" s="55"/>
      <c r="LIU11" s="55"/>
      <c r="LIV11" s="55"/>
      <c r="LIW11" s="55"/>
      <c r="LIX11" s="55"/>
      <c r="LIY11" s="55"/>
      <c r="LIZ11" s="55"/>
      <c r="LJA11" s="55"/>
      <c r="LJB11" s="55"/>
      <c r="LJC11" s="55"/>
      <c r="LJD11" s="55"/>
      <c r="LJE11" s="55"/>
      <c r="LJF11" s="55"/>
      <c r="LJG11" s="55"/>
      <c r="LJH11" s="55"/>
      <c r="LJI11" s="55"/>
      <c r="LJJ11" s="55"/>
      <c r="LJK11" s="55"/>
      <c r="LJL11" s="55"/>
      <c r="LJM11" s="55"/>
      <c r="LJN11" s="55"/>
      <c r="LJO11" s="55"/>
      <c r="LJP11" s="55"/>
      <c r="LJQ11" s="55"/>
      <c r="LJR11" s="55"/>
      <c r="LJS11" s="55"/>
      <c r="LJT11" s="55"/>
      <c r="LJU11" s="55"/>
      <c r="LJV11" s="55"/>
      <c r="LJW11" s="55"/>
      <c r="LJX11" s="55"/>
      <c r="LJY11" s="55"/>
      <c r="LJZ11" s="55"/>
      <c r="LKA11" s="55"/>
      <c r="LKB11" s="55"/>
      <c r="LKC11" s="55"/>
      <c r="LKD11" s="55"/>
      <c r="LKE11" s="55"/>
      <c r="LKF11" s="55"/>
      <c r="LKG11" s="55"/>
      <c r="LKH11" s="55"/>
      <c r="LKI11" s="55"/>
      <c r="LKJ11" s="55"/>
      <c r="LKK11" s="55"/>
      <c r="LKL11" s="55"/>
      <c r="LKM11" s="55"/>
      <c r="LKN11" s="55"/>
      <c r="LKO11" s="55"/>
      <c r="LKP11" s="55"/>
      <c r="LKQ11" s="55"/>
      <c r="LKR11" s="55"/>
      <c r="LKS11" s="55"/>
      <c r="LKT11" s="55"/>
      <c r="LKU11" s="55"/>
      <c r="LKV11" s="55"/>
      <c r="LKW11" s="55"/>
      <c r="LKX11" s="55"/>
      <c r="LKY11" s="55"/>
      <c r="LKZ11" s="55"/>
      <c r="LLA11" s="55"/>
      <c r="LLB11" s="55"/>
      <c r="LLC11" s="55"/>
      <c r="LLD11" s="55"/>
      <c r="LLE11" s="55"/>
      <c r="LLF11" s="55"/>
      <c r="LLG11" s="55"/>
      <c r="LLH11" s="55"/>
      <c r="LLI11" s="55"/>
      <c r="LLJ11" s="55"/>
      <c r="LLK11" s="55"/>
      <c r="LLL11" s="55"/>
      <c r="LLM11" s="55"/>
      <c r="LLN11" s="55"/>
      <c r="LLO11" s="55"/>
      <c r="LLP11" s="55"/>
      <c r="LLQ11" s="55"/>
      <c r="LLR11" s="55"/>
      <c r="LLS11" s="55"/>
      <c r="LLT11" s="55"/>
      <c r="LLU11" s="55"/>
      <c r="LLV11" s="55"/>
      <c r="LLW11" s="55"/>
      <c r="LLX11" s="55"/>
      <c r="LLY11" s="55"/>
      <c r="LLZ11" s="55"/>
      <c r="LMA11" s="55"/>
      <c r="LMB11" s="55"/>
      <c r="LMC11" s="55"/>
      <c r="LMD11" s="55"/>
      <c r="LME11" s="55"/>
      <c r="LMF11" s="55"/>
      <c r="LMG11" s="55"/>
      <c r="LMH11" s="55"/>
      <c r="LMI11" s="55"/>
      <c r="LMJ11" s="55"/>
      <c r="LMK11" s="55"/>
      <c r="LML11" s="55"/>
      <c r="LMM11" s="55"/>
      <c r="LMN11" s="55"/>
      <c r="LMO11" s="55"/>
      <c r="LMP11" s="55"/>
      <c r="LMQ11" s="55"/>
      <c r="LMR11" s="55"/>
      <c r="LMS11" s="55"/>
      <c r="LMT11" s="55"/>
      <c r="LMU11" s="55"/>
      <c r="LMV11" s="55"/>
      <c r="LMW11" s="55"/>
      <c r="LMX11" s="55"/>
      <c r="LMY11" s="55"/>
      <c r="LMZ11" s="55"/>
      <c r="LNA11" s="55"/>
      <c r="LNB11" s="55"/>
      <c r="LNC11" s="55"/>
      <c r="LND11" s="55"/>
      <c r="LNE11" s="55"/>
      <c r="LNF11" s="55"/>
      <c r="LNG11" s="55"/>
      <c r="LNH11" s="55"/>
      <c r="LNI11" s="55"/>
      <c r="LNJ11" s="55"/>
      <c r="LNK11" s="55"/>
      <c r="LNL11" s="55"/>
      <c r="LNM11" s="55"/>
      <c r="LNN11" s="55"/>
      <c r="LNO11" s="55"/>
      <c r="LNP11" s="55"/>
      <c r="LNQ11" s="55"/>
      <c r="LNR11" s="55"/>
      <c r="LNS11" s="55"/>
      <c r="LNT11" s="55"/>
      <c r="LNU11" s="55"/>
      <c r="LNV11" s="55"/>
      <c r="LNW11" s="55"/>
      <c r="LNX11" s="55"/>
      <c r="LNY11" s="55"/>
      <c r="LNZ11" s="55"/>
      <c r="LOA11" s="55"/>
      <c r="LOB11" s="55"/>
      <c r="LOC11" s="55"/>
      <c r="LOD11" s="55"/>
      <c r="LOE11" s="55"/>
      <c r="LOF11" s="55"/>
      <c r="LOG11" s="55"/>
      <c r="LOH11" s="55"/>
      <c r="LOI11" s="55"/>
      <c r="LOJ11" s="55"/>
      <c r="LOK11" s="55"/>
      <c r="LOL11" s="55"/>
      <c r="LOM11" s="55"/>
      <c r="LON11" s="55"/>
      <c r="LOO11" s="55"/>
      <c r="LOP11" s="55"/>
      <c r="LOQ11" s="55"/>
      <c r="LOR11" s="55"/>
      <c r="LOS11" s="55"/>
      <c r="LOT11" s="55"/>
      <c r="LOU11" s="55"/>
      <c r="LOV11" s="55"/>
      <c r="LOW11" s="55"/>
      <c r="LOX11" s="55"/>
      <c r="LOY11" s="55"/>
      <c r="LOZ11" s="55"/>
      <c r="LPA11" s="55"/>
      <c r="LPB11" s="55"/>
      <c r="LPC11" s="55"/>
      <c r="LPD11" s="55"/>
      <c r="LPE11" s="55"/>
      <c r="LPF11" s="55"/>
      <c r="LPG11" s="55"/>
      <c r="LPH11" s="55"/>
      <c r="LPI11" s="55"/>
      <c r="LPJ11" s="55"/>
      <c r="LPK11" s="55"/>
      <c r="LPL11" s="55"/>
      <c r="LPM11" s="55"/>
      <c r="LPN11" s="55"/>
      <c r="LPO11" s="55"/>
      <c r="LPP11" s="55"/>
      <c r="LPQ11" s="55"/>
      <c r="LPR11" s="55"/>
      <c r="LPS11" s="55"/>
      <c r="LPT11" s="55"/>
      <c r="LPU11" s="55"/>
      <c r="LPV11" s="55"/>
      <c r="LPW11" s="55"/>
      <c r="LPX11" s="55"/>
      <c r="LPY11" s="55"/>
      <c r="LPZ11" s="55"/>
      <c r="LQA11" s="55"/>
      <c r="LQB11" s="55"/>
      <c r="LQC11" s="55"/>
      <c r="LQD11" s="55"/>
      <c r="LQE11" s="55"/>
      <c r="LQF11" s="55"/>
      <c r="LQG11" s="55"/>
      <c r="LQH11" s="55"/>
      <c r="LQI11" s="55"/>
      <c r="LQJ11" s="55"/>
      <c r="LQK11" s="55"/>
      <c r="LQL11" s="55"/>
      <c r="LQM11" s="55"/>
      <c r="LQN11" s="55"/>
      <c r="LQO11" s="55"/>
      <c r="LQP11" s="55"/>
      <c r="LQQ11" s="55"/>
      <c r="LQR11" s="55"/>
      <c r="LQS11" s="55"/>
      <c r="LQT11" s="55"/>
      <c r="LQU11" s="55"/>
      <c r="LQV11" s="55"/>
      <c r="LQW11" s="55"/>
      <c r="LQX11" s="55"/>
      <c r="LQY11" s="55"/>
      <c r="LQZ11" s="55"/>
      <c r="LRA11" s="55"/>
      <c r="LRB11" s="55"/>
      <c r="LRC11" s="55"/>
      <c r="LRD11" s="55"/>
      <c r="LRE11" s="55"/>
      <c r="LRF11" s="55"/>
      <c r="LRG11" s="55"/>
      <c r="LRH11" s="55"/>
      <c r="LRI11" s="55"/>
      <c r="LRJ11" s="55"/>
      <c r="LRK11" s="55"/>
      <c r="LRL11" s="55"/>
      <c r="LRM11" s="55"/>
      <c r="LRN11" s="55"/>
      <c r="LRO11" s="55"/>
      <c r="LRP11" s="55"/>
      <c r="LRQ11" s="55"/>
      <c r="LRR11" s="55"/>
      <c r="LRS11" s="55"/>
      <c r="LRT11" s="55"/>
      <c r="LRU11" s="55"/>
      <c r="LRV11" s="55"/>
      <c r="LRW11" s="55"/>
      <c r="LRX11" s="55"/>
      <c r="LRY11" s="55"/>
      <c r="LRZ11" s="55"/>
      <c r="LSA11" s="55"/>
      <c r="LSB11" s="55"/>
      <c r="LSC11" s="55"/>
      <c r="LSD11" s="55"/>
      <c r="LSE11" s="55"/>
      <c r="LSF11" s="55"/>
      <c r="LSG11" s="55"/>
      <c r="LSH11" s="55"/>
      <c r="LSI11" s="55"/>
      <c r="LSJ11" s="55"/>
      <c r="LSK11" s="55"/>
      <c r="LSL11" s="55"/>
      <c r="LSM11" s="55"/>
      <c r="LSN11" s="55"/>
      <c r="LSO11" s="55"/>
      <c r="LSP11" s="55"/>
      <c r="LSQ11" s="55"/>
      <c r="LSR11" s="55"/>
      <c r="LSS11" s="55"/>
      <c r="LST11" s="55"/>
      <c r="LSU11" s="55"/>
      <c r="LSV11" s="55"/>
      <c r="LSW11" s="55"/>
      <c r="LSX11" s="55"/>
      <c r="LSY11" s="55"/>
      <c r="LSZ11" s="55"/>
      <c r="LTA11" s="55"/>
      <c r="LTB11" s="55"/>
      <c r="LTC11" s="55"/>
      <c r="LTD11" s="55"/>
      <c r="LTE11" s="55"/>
      <c r="LTF11" s="55"/>
      <c r="LTG11" s="55"/>
      <c r="LTH11" s="55"/>
      <c r="LTI11" s="55"/>
      <c r="LTJ11" s="55"/>
      <c r="LTK11" s="55"/>
      <c r="LTL11" s="55"/>
      <c r="LTM11" s="55"/>
      <c r="LTN11" s="55"/>
      <c r="LTO11" s="55"/>
      <c r="LTP11" s="55"/>
      <c r="LTQ11" s="55"/>
      <c r="LTR11" s="55"/>
      <c r="LTS11" s="55"/>
      <c r="LTT11" s="55"/>
      <c r="LTU11" s="55"/>
      <c r="LTV11" s="55"/>
      <c r="LTW11" s="55"/>
      <c r="LTX11" s="55"/>
      <c r="LTY11" s="55"/>
      <c r="LTZ11" s="55"/>
      <c r="LUA11" s="55"/>
      <c r="LUB11" s="55"/>
      <c r="LUC11" s="55"/>
      <c r="LUD11" s="55"/>
      <c r="LUE11" s="55"/>
      <c r="LUF11" s="55"/>
      <c r="LUG11" s="55"/>
      <c r="LUH11" s="55"/>
      <c r="LUI11" s="55"/>
      <c r="LUJ11" s="55"/>
      <c r="LUK11" s="55"/>
      <c r="LUL11" s="55"/>
      <c r="LUM11" s="55"/>
      <c r="LUN11" s="55"/>
      <c r="LUO11" s="55"/>
      <c r="LUP11" s="55"/>
      <c r="LUQ11" s="55"/>
      <c r="LUR11" s="55"/>
      <c r="LUS11" s="55"/>
      <c r="LUT11" s="55"/>
      <c r="LUU11" s="55"/>
      <c r="LUV11" s="55"/>
      <c r="LUW11" s="55"/>
      <c r="LUX11" s="55"/>
      <c r="LUY11" s="55"/>
      <c r="LUZ11" s="55"/>
      <c r="LVA11" s="55"/>
      <c r="LVB11" s="55"/>
      <c r="LVC11" s="55"/>
      <c r="LVD11" s="55"/>
      <c r="LVE11" s="55"/>
      <c r="LVF11" s="55"/>
      <c r="LVG11" s="55"/>
      <c r="LVH11" s="55"/>
      <c r="LVI11" s="55"/>
      <c r="LVJ11" s="55"/>
      <c r="LVK11" s="55"/>
      <c r="LVL11" s="55"/>
      <c r="LVM11" s="55"/>
      <c r="LVN11" s="55"/>
      <c r="LVO11" s="55"/>
      <c r="LVP11" s="55"/>
      <c r="LVQ11" s="55"/>
      <c r="LVR11" s="55"/>
      <c r="LVS11" s="55"/>
      <c r="LVT11" s="55"/>
      <c r="LVU11" s="55"/>
      <c r="LVV11" s="55"/>
      <c r="LVW11" s="55"/>
      <c r="LVX11" s="55"/>
      <c r="LVY11" s="55"/>
      <c r="LVZ11" s="55"/>
      <c r="LWA11" s="55"/>
      <c r="LWB11" s="55"/>
      <c r="LWC11" s="55"/>
      <c r="LWD11" s="55"/>
      <c r="LWE11" s="55"/>
      <c r="LWF11" s="55"/>
      <c r="LWG11" s="55"/>
      <c r="LWH11" s="55"/>
      <c r="LWI11" s="55"/>
      <c r="LWJ11" s="55"/>
      <c r="LWK11" s="55"/>
      <c r="LWL11" s="55"/>
      <c r="LWM11" s="55"/>
      <c r="LWN11" s="55"/>
      <c r="LWO11" s="55"/>
      <c r="LWP11" s="55"/>
      <c r="LWQ11" s="55"/>
      <c r="LWR11" s="55"/>
      <c r="LWS11" s="55"/>
      <c r="LWT11" s="55"/>
      <c r="LWU11" s="55"/>
      <c r="LWV11" s="55"/>
      <c r="LWW11" s="55"/>
      <c r="LWX11" s="55"/>
      <c r="LWY11" s="55"/>
      <c r="LWZ11" s="55"/>
      <c r="LXA11" s="55"/>
      <c r="LXB11" s="55"/>
      <c r="LXC11" s="55"/>
      <c r="LXD11" s="55"/>
      <c r="LXE11" s="55"/>
      <c r="LXF11" s="55"/>
      <c r="LXG11" s="55"/>
      <c r="LXH11" s="55"/>
      <c r="LXI11" s="55"/>
      <c r="LXJ11" s="55"/>
      <c r="LXK11" s="55"/>
      <c r="LXL11" s="55"/>
      <c r="LXM11" s="55"/>
      <c r="LXN11" s="55"/>
      <c r="LXO11" s="55"/>
      <c r="LXP11" s="55"/>
      <c r="LXQ11" s="55"/>
      <c r="LXR11" s="55"/>
      <c r="LXS11" s="55"/>
      <c r="LXT11" s="55"/>
      <c r="LXU11" s="55"/>
      <c r="LXV11" s="55"/>
      <c r="LXW11" s="55"/>
      <c r="LXX11" s="55"/>
      <c r="LXY11" s="55"/>
      <c r="LXZ11" s="55"/>
      <c r="LYA11" s="55"/>
      <c r="LYB11" s="55"/>
      <c r="LYC11" s="55"/>
      <c r="LYD11" s="55"/>
      <c r="LYE11" s="55"/>
      <c r="LYF11" s="55"/>
      <c r="LYG11" s="55"/>
      <c r="LYH11" s="55"/>
      <c r="LYI11" s="55"/>
      <c r="LYJ11" s="55"/>
      <c r="LYK11" s="55"/>
      <c r="LYL11" s="55"/>
      <c r="LYM11" s="55"/>
      <c r="LYN11" s="55"/>
      <c r="LYO11" s="55"/>
      <c r="LYP11" s="55"/>
      <c r="LYQ11" s="55"/>
      <c r="LYR11" s="55"/>
      <c r="LYS11" s="55"/>
      <c r="LYT11" s="55"/>
      <c r="LYU11" s="55"/>
      <c r="LYV11" s="55"/>
      <c r="LYW11" s="55"/>
      <c r="LYX11" s="55"/>
      <c r="LYY11" s="55"/>
      <c r="LYZ11" s="55"/>
      <c r="LZA11" s="55"/>
      <c r="LZB11" s="55"/>
      <c r="LZC11" s="55"/>
      <c r="LZD11" s="55"/>
      <c r="LZE11" s="55"/>
      <c r="LZF11" s="55"/>
      <c r="LZG11" s="55"/>
      <c r="LZH11" s="55"/>
      <c r="LZI11" s="55"/>
      <c r="LZJ11" s="55"/>
      <c r="LZK11" s="55"/>
      <c r="LZL11" s="55"/>
      <c r="LZM11" s="55"/>
      <c r="LZN11" s="55"/>
      <c r="LZO11" s="55"/>
      <c r="LZP11" s="55"/>
      <c r="LZQ11" s="55"/>
      <c r="LZR11" s="55"/>
      <c r="LZS11" s="55"/>
      <c r="LZT11" s="55"/>
      <c r="LZU11" s="55"/>
      <c r="LZV11" s="55"/>
      <c r="LZW11" s="55"/>
      <c r="LZX11" s="55"/>
      <c r="LZY11" s="55"/>
      <c r="LZZ11" s="55"/>
      <c r="MAA11" s="55"/>
      <c r="MAB11" s="55"/>
      <c r="MAC11" s="55"/>
      <c r="MAD11" s="55"/>
      <c r="MAE11" s="55"/>
      <c r="MAF11" s="55"/>
      <c r="MAG11" s="55"/>
      <c r="MAH11" s="55"/>
      <c r="MAI11" s="55"/>
      <c r="MAJ11" s="55"/>
      <c r="MAK11" s="55"/>
      <c r="MAL11" s="55"/>
      <c r="MAM11" s="55"/>
      <c r="MAN11" s="55"/>
      <c r="MAO11" s="55"/>
      <c r="MAP11" s="55"/>
      <c r="MAQ11" s="55"/>
      <c r="MAR11" s="55"/>
      <c r="MAS11" s="55"/>
      <c r="MAT11" s="55"/>
      <c r="MAU11" s="55"/>
      <c r="MAV11" s="55"/>
      <c r="MAW11" s="55"/>
      <c r="MAX11" s="55"/>
      <c r="MAY11" s="55"/>
      <c r="MAZ11" s="55"/>
      <c r="MBA11" s="55"/>
      <c r="MBB11" s="55"/>
      <c r="MBC11" s="55"/>
      <c r="MBD11" s="55"/>
      <c r="MBE11" s="55"/>
      <c r="MBF11" s="55"/>
      <c r="MBG11" s="55"/>
      <c r="MBH11" s="55"/>
      <c r="MBI11" s="55"/>
      <c r="MBJ11" s="55"/>
      <c r="MBK11" s="55"/>
      <c r="MBL11" s="55"/>
      <c r="MBM11" s="55"/>
      <c r="MBN11" s="55"/>
      <c r="MBO11" s="55"/>
      <c r="MBP11" s="55"/>
      <c r="MBQ11" s="55"/>
      <c r="MBR11" s="55"/>
      <c r="MBS11" s="55"/>
      <c r="MBT11" s="55"/>
      <c r="MBU11" s="55"/>
      <c r="MBV11" s="55"/>
      <c r="MBW11" s="55"/>
      <c r="MBX11" s="55"/>
      <c r="MBY11" s="55"/>
      <c r="MBZ11" s="55"/>
      <c r="MCA11" s="55"/>
      <c r="MCB11" s="55"/>
      <c r="MCC11" s="55"/>
      <c r="MCD11" s="55"/>
      <c r="MCE11" s="55"/>
      <c r="MCF11" s="55"/>
      <c r="MCG11" s="55"/>
      <c r="MCH11" s="55"/>
      <c r="MCI11" s="55"/>
      <c r="MCJ11" s="55"/>
      <c r="MCK11" s="55"/>
      <c r="MCL11" s="55"/>
      <c r="MCM11" s="55"/>
      <c r="MCN11" s="55"/>
      <c r="MCO11" s="55"/>
      <c r="MCP11" s="55"/>
      <c r="MCQ11" s="55"/>
      <c r="MCR11" s="55"/>
      <c r="MCS11" s="55"/>
      <c r="MCT11" s="55"/>
      <c r="MCU11" s="55"/>
      <c r="MCV11" s="55"/>
      <c r="MCW11" s="55"/>
      <c r="MCX11" s="55"/>
      <c r="MCY11" s="55"/>
      <c r="MCZ11" s="55"/>
      <c r="MDA11" s="55"/>
      <c r="MDB11" s="55"/>
      <c r="MDC11" s="55"/>
      <c r="MDD11" s="55"/>
      <c r="MDE11" s="55"/>
      <c r="MDF11" s="55"/>
      <c r="MDG11" s="55"/>
      <c r="MDH11" s="55"/>
      <c r="MDI11" s="55"/>
      <c r="MDJ11" s="55"/>
      <c r="MDK11" s="55"/>
      <c r="MDL11" s="55"/>
      <c r="MDM11" s="55"/>
      <c r="MDN11" s="55"/>
      <c r="MDO11" s="55"/>
      <c r="MDP11" s="55"/>
      <c r="MDQ11" s="55"/>
      <c r="MDR11" s="55"/>
      <c r="MDS11" s="55"/>
      <c r="MDT11" s="55"/>
      <c r="MDU11" s="55"/>
      <c r="MDV11" s="55"/>
      <c r="MDW11" s="55"/>
      <c r="MDX11" s="55"/>
      <c r="MDY11" s="55"/>
      <c r="MDZ11" s="55"/>
      <c r="MEA11" s="55"/>
      <c r="MEB11" s="55"/>
      <c r="MEC11" s="55"/>
      <c r="MED11" s="55"/>
      <c r="MEE11" s="55"/>
      <c r="MEF11" s="55"/>
      <c r="MEG11" s="55"/>
      <c r="MEH11" s="55"/>
      <c r="MEI11" s="55"/>
      <c r="MEJ11" s="55"/>
      <c r="MEK11" s="55"/>
      <c r="MEL11" s="55"/>
      <c r="MEM11" s="55"/>
      <c r="MEN11" s="55"/>
      <c r="MEO11" s="55"/>
      <c r="MEP11" s="55"/>
      <c r="MEQ11" s="55"/>
      <c r="MER11" s="55"/>
      <c r="MES11" s="55"/>
      <c r="MET11" s="55"/>
      <c r="MEU11" s="55"/>
      <c r="MEV11" s="55"/>
      <c r="MEW11" s="55"/>
      <c r="MEX11" s="55"/>
      <c r="MEY11" s="55"/>
      <c r="MEZ11" s="55"/>
      <c r="MFA11" s="55"/>
      <c r="MFB11" s="55"/>
      <c r="MFC11" s="55"/>
      <c r="MFD11" s="55"/>
      <c r="MFE11" s="55"/>
      <c r="MFF11" s="55"/>
      <c r="MFG11" s="55"/>
      <c r="MFH11" s="55"/>
      <c r="MFI11" s="55"/>
      <c r="MFJ11" s="55"/>
      <c r="MFK11" s="55"/>
      <c r="MFL11" s="55"/>
      <c r="MFM11" s="55"/>
      <c r="MFN11" s="55"/>
      <c r="MFO11" s="55"/>
      <c r="MFP11" s="55"/>
      <c r="MFQ11" s="55"/>
      <c r="MFR11" s="55"/>
      <c r="MFS11" s="55"/>
      <c r="MFT11" s="55"/>
      <c r="MFU11" s="55"/>
      <c r="MFV11" s="55"/>
      <c r="MFW11" s="55"/>
      <c r="MFX11" s="55"/>
      <c r="MFY11" s="55"/>
      <c r="MFZ11" s="55"/>
      <c r="MGA11" s="55"/>
      <c r="MGB11" s="55"/>
      <c r="MGC11" s="55"/>
      <c r="MGD11" s="55"/>
      <c r="MGE11" s="55"/>
      <c r="MGF11" s="55"/>
      <c r="MGG11" s="55"/>
      <c r="MGH11" s="55"/>
      <c r="MGI11" s="55"/>
      <c r="MGJ11" s="55"/>
      <c r="MGK11" s="55"/>
      <c r="MGL11" s="55"/>
      <c r="MGM11" s="55"/>
      <c r="MGN11" s="55"/>
      <c r="MGO11" s="55"/>
      <c r="MGP11" s="55"/>
      <c r="MGQ11" s="55"/>
      <c r="MGR11" s="55"/>
      <c r="MGS11" s="55"/>
      <c r="MGT11" s="55"/>
      <c r="MGU11" s="55"/>
      <c r="MGV11" s="55"/>
      <c r="MGW11" s="55"/>
      <c r="MGX11" s="55"/>
      <c r="MGY11" s="55"/>
      <c r="MGZ11" s="55"/>
      <c r="MHA11" s="55"/>
      <c r="MHB11" s="55"/>
      <c r="MHC11" s="55"/>
      <c r="MHD11" s="55"/>
      <c r="MHE11" s="55"/>
      <c r="MHF11" s="55"/>
      <c r="MHG11" s="55"/>
      <c r="MHH11" s="55"/>
      <c r="MHI11" s="55"/>
      <c r="MHJ11" s="55"/>
      <c r="MHK11" s="55"/>
      <c r="MHL11" s="55"/>
      <c r="MHM11" s="55"/>
      <c r="MHN11" s="55"/>
      <c r="MHO11" s="55"/>
      <c r="MHP11" s="55"/>
      <c r="MHQ11" s="55"/>
      <c r="MHR11" s="55"/>
      <c r="MHS11" s="55"/>
      <c r="MHT11" s="55"/>
      <c r="MHU11" s="55"/>
      <c r="MHV11" s="55"/>
      <c r="MHW11" s="55"/>
      <c r="MHX11" s="55"/>
      <c r="MHY11" s="55"/>
      <c r="MHZ11" s="55"/>
      <c r="MIA11" s="55"/>
      <c r="MIB11" s="55"/>
      <c r="MIC11" s="55"/>
      <c r="MID11" s="55"/>
      <c r="MIE11" s="55"/>
      <c r="MIF11" s="55"/>
      <c r="MIG11" s="55"/>
      <c r="MIH11" s="55"/>
      <c r="MII11" s="55"/>
      <c r="MIJ11" s="55"/>
      <c r="MIK11" s="55"/>
      <c r="MIL11" s="55"/>
      <c r="MIM11" s="55"/>
      <c r="MIN11" s="55"/>
      <c r="MIO11" s="55"/>
      <c r="MIP11" s="55"/>
      <c r="MIQ11" s="55"/>
      <c r="MIR11" s="55"/>
      <c r="MIS11" s="55"/>
      <c r="MIT11" s="55"/>
      <c r="MIU11" s="55"/>
      <c r="MIV11" s="55"/>
      <c r="MIW11" s="55"/>
      <c r="MIX11" s="55"/>
      <c r="MIY11" s="55"/>
      <c r="MIZ11" s="55"/>
      <c r="MJA11" s="55"/>
      <c r="MJB11" s="55"/>
      <c r="MJC11" s="55"/>
      <c r="MJD11" s="55"/>
      <c r="MJE11" s="55"/>
      <c r="MJF11" s="55"/>
      <c r="MJG11" s="55"/>
      <c r="MJH11" s="55"/>
      <c r="MJI11" s="55"/>
      <c r="MJJ11" s="55"/>
      <c r="MJK11" s="55"/>
      <c r="MJL11" s="55"/>
      <c r="MJM11" s="55"/>
      <c r="MJN11" s="55"/>
      <c r="MJO11" s="55"/>
      <c r="MJP11" s="55"/>
      <c r="MJQ11" s="55"/>
      <c r="MJR11" s="55"/>
      <c r="MJS11" s="55"/>
      <c r="MJT11" s="55"/>
      <c r="MJU11" s="55"/>
      <c r="MJV11" s="55"/>
      <c r="MJW11" s="55"/>
      <c r="MJX11" s="55"/>
      <c r="MJY11" s="55"/>
      <c r="MJZ11" s="55"/>
      <c r="MKA11" s="55"/>
      <c r="MKB11" s="55"/>
      <c r="MKC11" s="55"/>
      <c r="MKD11" s="55"/>
      <c r="MKE11" s="55"/>
      <c r="MKF11" s="55"/>
      <c r="MKG11" s="55"/>
      <c r="MKH11" s="55"/>
      <c r="MKI11" s="55"/>
      <c r="MKJ11" s="55"/>
      <c r="MKK11" s="55"/>
      <c r="MKL11" s="55"/>
      <c r="MKM11" s="55"/>
      <c r="MKN11" s="55"/>
      <c r="MKO11" s="55"/>
      <c r="MKP11" s="55"/>
      <c r="MKQ11" s="55"/>
      <c r="MKR11" s="55"/>
      <c r="MKS11" s="55"/>
      <c r="MKT11" s="55"/>
      <c r="MKU11" s="55"/>
      <c r="MKV11" s="55"/>
      <c r="MKW11" s="55"/>
      <c r="MKX11" s="55"/>
      <c r="MKY11" s="55"/>
      <c r="MKZ11" s="55"/>
      <c r="MLA11" s="55"/>
      <c r="MLB11" s="55"/>
      <c r="MLC11" s="55"/>
      <c r="MLD11" s="55"/>
      <c r="MLE11" s="55"/>
      <c r="MLF11" s="55"/>
      <c r="MLG11" s="55"/>
      <c r="MLH11" s="55"/>
      <c r="MLI11" s="55"/>
      <c r="MLJ11" s="55"/>
      <c r="MLK11" s="55"/>
      <c r="MLL11" s="55"/>
      <c r="MLM11" s="55"/>
      <c r="MLN11" s="55"/>
      <c r="MLO11" s="55"/>
      <c r="MLP11" s="55"/>
      <c r="MLQ11" s="55"/>
      <c r="MLR11" s="55"/>
      <c r="MLS11" s="55"/>
      <c r="MLT11" s="55"/>
      <c r="MLU11" s="55"/>
      <c r="MLV11" s="55"/>
      <c r="MLW11" s="55"/>
      <c r="MLX11" s="55"/>
      <c r="MLY11" s="55"/>
      <c r="MLZ11" s="55"/>
      <c r="MMA11" s="55"/>
      <c r="MMB11" s="55"/>
      <c r="MMC11" s="55"/>
      <c r="MMD11" s="55"/>
      <c r="MME11" s="55"/>
      <c r="MMF11" s="55"/>
      <c r="MMG11" s="55"/>
      <c r="MMH11" s="55"/>
      <c r="MMI11" s="55"/>
      <c r="MMJ11" s="55"/>
      <c r="MMK11" s="55"/>
      <c r="MML11" s="55"/>
      <c r="MMM11" s="55"/>
      <c r="MMN11" s="55"/>
      <c r="MMO11" s="55"/>
      <c r="MMP11" s="55"/>
      <c r="MMQ11" s="55"/>
      <c r="MMR11" s="55"/>
      <c r="MMS11" s="55"/>
      <c r="MMT11" s="55"/>
      <c r="MMU11" s="55"/>
      <c r="MMV11" s="55"/>
      <c r="MMW11" s="55"/>
      <c r="MMX11" s="55"/>
      <c r="MMY11" s="55"/>
      <c r="MMZ11" s="55"/>
      <c r="MNA11" s="55"/>
      <c r="MNB11" s="55"/>
      <c r="MNC11" s="55"/>
      <c r="MND11" s="55"/>
      <c r="MNE11" s="55"/>
      <c r="MNF11" s="55"/>
      <c r="MNG11" s="55"/>
      <c r="MNH11" s="55"/>
      <c r="MNI11" s="55"/>
      <c r="MNJ11" s="55"/>
      <c r="MNK11" s="55"/>
      <c r="MNL11" s="55"/>
      <c r="MNM11" s="55"/>
      <c r="MNN11" s="55"/>
      <c r="MNO11" s="55"/>
      <c r="MNP11" s="55"/>
      <c r="MNQ11" s="55"/>
      <c r="MNR11" s="55"/>
      <c r="MNS11" s="55"/>
      <c r="MNT11" s="55"/>
      <c r="MNU11" s="55"/>
      <c r="MNV11" s="55"/>
      <c r="MNW11" s="55"/>
      <c r="MNX11" s="55"/>
      <c r="MNY11" s="55"/>
      <c r="MNZ11" s="55"/>
      <c r="MOA11" s="55"/>
      <c r="MOB11" s="55"/>
      <c r="MOC11" s="55"/>
      <c r="MOD11" s="55"/>
      <c r="MOE11" s="55"/>
      <c r="MOF11" s="55"/>
      <c r="MOG11" s="55"/>
      <c r="MOH11" s="55"/>
      <c r="MOI11" s="55"/>
      <c r="MOJ11" s="55"/>
      <c r="MOK11" s="55"/>
      <c r="MOL11" s="55"/>
      <c r="MOM11" s="55"/>
      <c r="MON11" s="55"/>
      <c r="MOO11" s="55"/>
      <c r="MOP11" s="55"/>
      <c r="MOQ11" s="55"/>
      <c r="MOR11" s="55"/>
      <c r="MOS11" s="55"/>
      <c r="MOT11" s="55"/>
      <c r="MOU11" s="55"/>
      <c r="MOV11" s="55"/>
      <c r="MOW11" s="55"/>
      <c r="MOX11" s="55"/>
      <c r="MOY11" s="55"/>
      <c r="MOZ11" s="55"/>
      <c r="MPA11" s="55"/>
      <c r="MPB11" s="55"/>
      <c r="MPC11" s="55"/>
      <c r="MPD11" s="55"/>
      <c r="MPE11" s="55"/>
      <c r="MPF11" s="55"/>
      <c r="MPG11" s="55"/>
      <c r="MPH11" s="55"/>
      <c r="MPI11" s="55"/>
      <c r="MPJ11" s="55"/>
      <c r="MPK11" s="55"/>
      <c r="MPL11" s="55"/>
      <c r="MPM11" s="55"/>
      <c r="MPN11" s="55"/>
      <c r="MPO11" s="55"/>
      <c r="MPP11" s="55"/>
      <c r="MPQ11" s="55"/>
      <c r="MPR11" s="55"/>
      <c r="MPS11" s="55"/>
      <c r="MPT11" s="55"/>
      <c r="MPU11" s="55"/>
      <c r="MPV11" s="55"/>
      <c r="MPW11" s="55"/>
      <c r="MPX11" s="55"/>
      <c r="MPY11" s="55"/>
      <c r="MPZ11" s="55"/>
      <c r="MQA11" s="55"/>
      <c r="MQB11" s="55"/>
      <c r="MQC11" s="55"/>
      <c r="MQD11" s="55"/>
      <c r="MQE11" s="55"/>
      <c r="MQF11" s="55"/>
      <c r="MQG11" s="55"/>
      <c r="MQH11" s="55"/>
      <c r="MQI11" s="55"/>
      <c r="MQJ11" s="55"/>
      <c r="MQK11" s="55"/>
      <c r="MQL11" s="55"/>
      <c r="MQM11" s="55"/>
      <c r="MQN11" s="55"/>
      <c r="MQO11" s="55"/>
      <c r="MQP11" s="55"/>
      <c r="MQQ11" s="55"/>
      <c r="MQR11" s="55"/>
      <c r="MQS11" s="55"/>
      <c r="MQT11" s="55"/>
      <c r="MQU11" s="55"/>
      <c r="MQV11" s="55"/>
      <c r="MQW11" s="55"/>
      <c r="MQX11" s="55"/>
      <c r="MQY11" s="55"/>
      <c r="MQZ11" s="55"/>
      <c r="MRA11" s="55"/>
      <c r="MRB11" s="55"/>
      <c r="MRC11" s="55"/>
      <c r="MRD11" s="55"/>
      <c r="MRE11" s="55"/>
      <c r="MRF11" s="55"/>
      <c r="MRG11" s="55"/>
      <c r="MRH11" s="55"/>
      <c r="MRI11" s="55"/>
      <c r="MRJ11" s="55"/>
      <c r="MRK11" s="55"/>
      <c r="MRL11" s="55"/>
      <c r="MRM11" s="55"/>
      <c r="MRN11" s="55"/>
      <c r="MRO11" s="55"/>
      <c r="MRP11" s="55"/>
      <c r="MRQ11" s="55"/>
      <c r="MRR11" s="55"/>
      <c r="MRS11" s="55"/>
      <c r="MRT11" s="55"/>
      <c r="MRU11" s="55"/>
      <c r="MRV11" s="55"/>
      <c r="MRW11" s="55"/>
      <c r="MRX11" s="55"/>
      <c r="MRY11" s="55"/>
      <c r="MRZ11" s="55"/>
      <c r="MSA11" s="55"/>
      <c r="MSB11" s="55"/>
      <c r="MSC11" s="55"/>
      <c r="MSD11" s="55"/>
      <c r="MSE11" s="55"/>
      <c r="MSF11" s="55"/>
      <c r="MSG11" s="55"/>
      <c r="MSH11" s="55"/>
      <c r="MSI11" s="55"/>
      <c r="MSJ11" s="55"/>
      <c r="MSK11" s="55"/>
      <c r="MSL11" s="55"/>
      <c r="MSM11" s="55"/>
      <c r="MSN11" s="55"/>
      <c r="MSO11" s="55"/>
      <c r="MSP11" s="55"/>
      <c r="MSQ11" s="55"/>
      <c r="MSR11" s="55"/>
      <c r="MSS11" s="55"/>
      <c r="MST11" s="55"/>
      <c r="MSU11" s="55"/>
      <c r="MSV11" s="55"/>
      <c r="MSW11" s="55"/>
      <c r="MSX11" s="55"/>
      <c r="MSY11" s="55"/>
      <c r="MSZ11" s="55"/>
      <c r="MTA11" s="55"/>
      <c r="MTB11" s="55"/>
      <c r="MTC11" s="55"/>
      <c r="MTD11" s="55"/>
      <c r="MTE11" s="55"/>
      <c r="MTF11" s="55"/>
      <c r="MTG11" s="55"/>
      <c r="MTH11" s="55"/>
      <c r="MTI11" s="55"/>
      <c r="MTJ11" s="55"/>
      <c r="MTK11" s="55"/>
      <c r="MTL11" s="55"/>
      <c r="MTM11" s="55"/>
      <c r="MTN11" s="55"/>
      <c r="MTO11" s="55"/>
      <c r="MTP11" s="55"/>
      <c r="MTQ11" s="55"/>
      <c r="MTR11" s="55"/>
      <c r="MTS11" s="55"/>
      <c r="MTT11" s="55"/>
      <c r="MTU11" s="55"/>
      <c r="MTV11" s="55"/>
      <c r="MTW11" s="55"/>
      <c r="MTX11" s="55"/>
      <c r="MTY11" s="55"/>
      <c r="MTZ11" s="55"/>
      <c r="MUA11" s="55"/>
      <c r="MUB11" s="55"/>
      <c r="MUC11" s="55"/>
      <c r="MUD11" s="55"/>
      <c r="MUE11" s="55"/>
      <c r="MUF11" s="55"/>
      <c r="MUG11" s="55"/>
      <c r="MUH11" s="55"/>
      <c r="MUI11" s="55"/>
      <c r="MUJ11" s="55"/>
      <c r="MUK11" s="55"/>
      <c r="MUL11" s="55"/>
      <c r="MUM11" s="55"/>
      <c r="MUN11" s="55"/>
      <c r="MUO11" s="55"/>
      <c r="MUP11" s="55"/>
      <c r="MUQ11" s="55"/>
      <c r="MUR11" s="55"/>
      <c r="MUS11" s="55"/>
      <c r="MUT11" s="55"/>
      <c r="MUU11" s="55"/>
      <c r="MUV11" s="55"/>
      <c r="MUW11" s="55"/>
      <c r="MUX11" s="55"/>
      <c r="MUY11" s="55"/>
      <c r="MUZ11" s="55"/>
      <c r="MVA11" s="55"/>
      <c r="MVB11" s="55"/>
      <c r="MVC11" s="55"/>
      <c r="MVD11" s="55"/>
      <c r="MVE11" s="55"/>
      <c r="MVF11" s="55"/>
      <c r="MVG11" s="55"/>
      <c r="MVH11" s="55"/>
      <c r="MVI11" s="55"/>
      <c r="MVJ11" s="55"/>
      <c r="MVK11" s="55"/>
      <c r="MVL11" s="55"/>
      <c r="MVM11" s="55"/>
      <c r="MVN11" s="55"/>
      <c r="MVO11" s="55"/>
      <c r="MVP11" s="55"/>
      <c r="MVQ11" s="55"/>
      <c r="MVR11" s="55"/>
      <c r="MVS11" s="55"/>
      <c r="MVT11" s="55"/>
      <c r="MVU11" s="55"/>
      <c r="MVV11" s="55"/>
      <c r="MVW11" s="55"/>
      <c r="MVX11" s="55"/>
      <c r="MVY11" s="55"/>
      <c r="MVZ11" s="55"/>
      <c r="MWA11" s="55"/>
      <c r="MWB11" s="55"/>
      <c r="MWC11" s="55"/>
      <c r="MWD11" s="55"/>
      <c r="MWE11" s="55"/>
      <c r="MWF11" s="55"/>
      <c r="MWG11" s="55"/>
      <c r="MWH11" s="55"/>
      <c r="MWI11" s="55"/>
      <c r="MWJ11" s="55"/>
      <c r="MWK11" s="55"/>
      <c r="MWL11" s="55"/>
      <c r="MWM11" s="55"/>
      <c r="MWN11" s="55"/>
      <c r="MWO11" s="55"/>
      <c r="MWP11" s="55"/>
      <c r="MWQ11" s="55"/>
      <c r="MWR11" s="55"/>
      <c r="MWS11" s="55"/>
      <c r="MWT11" s="55"/>
      <c r="MWU11" s="55"/>
      <c r="MWV11" s="55"/>
      <c r="MWW11" s="55"/>
      <c r="MWX11" s="55"/>
      <c r="MWY11" s="55"/>
      <c r="MWZ11" s="55"/>
      <c r="MXA11" s="55"/>
      <c r="MXB11" s="55"/>
      <c r="MXC11" s="55"/>
      <c r="MXD11" s="55"/>
      <c r="MXE11" s="55"/>
      <c r="MXF11" s="55"/>
      <c r="MXG11" s="55"/>
      <c r="MXH11" s="55"/>
      <c r="MXI11" s="55"/>
      <c r="MXJ11" s="55"/>
      <c r="MXK11" s="55"/>
      <c r="MXL11" s="55"/>
      <c r="MXM11" s="55"/>
      <c r="MXN11" s="55"/>
      <c r="MXO11" s="55"/>
      <c r="MXP11" s="55"/>
      <c r="MXQ11" s="55"/>
      <c r="MXR11" s="55"/>
      <c r="MXS11" s="55"/>
      <c r="MXT11" s="55"/>
      <c r="MXU11" s="55"/>
      <c r="MXV11" s="55"/>
      <c r="MXW11" s="55"/>
      <c r="MXX11" s="55"/>
      <c r="MXY11" s="55"/>
      <c r="MXZ11" s="55"/>
      <c r="MYA11" s="55"/>
      <c r="MYB11" s="55"/>
      <c r="MYC11" s="55"/>
      <c r="MYD11" s="55"/>
      <c r="MYE11" s="55"/>
      <c r="MYF11" s="55"/>
      <c r="MYG11" s="55"/>
      <c r="MYH11" s="55"/>
      <c r="MYI11" s="55"/>
      <c r="MYJ11" s="55"/>
      <c r="MYK11" s="55"/>
      <c r="MYL11" s="55"/>
      <c r="MYM11" s="55"/>
      <c r="MYN11" s="55"/>
      <c r="MYO11" s="55"/>
      <c r="MYP11" s="55"/>
      <c r="MYQ11" s="55"/>
      <c r="MYR11" s="55"/>
      <c r="MYS11" s="55"/>
      <c r="MYT11" s="55"/>
      <c r="MYU11" s="55"/>
      <c r="MYV11" s="55"/>
      <c r="MYW11" s="55"/>
      <c r="MYX11" s="55"/>
      <c r="MYY11" s="55"/>
      <c r="MYZ11" s="55"/>
      <c r="MZA11" s="55"/>
      <c r="MZB11" s="55"/>
      <c r="MZC11" s="55"/>
      <c r="MZD11" s="55"/>
      <c r="MZE11" s="55"/>
      <c r="MZF11" s="55"/>
      <c r="MZG11" s="55"/>
      <c r="MZH11" s="55"/>
      <c r="MZI11" s="55"/>
      <c r="MZJ11" s="55"/>
      <c r="MZK11" s="55"/>
      <c r="MZL11" s="55"/>
      <c r="MZM11" s="55"/>
      <c r="MZN11" s="55"/>
      <c r="MZO11" s="55"/>
      <c r="MZP11" s="55"/>
      <c r="MZQ11" s="55"/>
      <c r="MZR11" s="55"/>
      <c r="MZS11" s="55"/>
      <c r="MZT11" s="55"/>
      <c r="MZU11" s="55"/>
      <c r="MZV11" s="55"/>
      <c r="MZW11" s="55"/>
      <c r="MZX11" s="55"/>
      <c r="MZY11" s="55"/>
      <c r="MZZ11" s="55"/>
      <c r="NAA11" s="55"/>
      <c r="NAB11" s="55"/>
      <c r="NAC11" s="55"/>
      <c r="NAD11" s="55"/>
      <c r="NAE11" s="55"/>
      <c r="NAF11" s="55"/>
      <c r="NAG11" s="55"/>
      <c r="NAH11" s="55"/>
      <c r="NAI11" s="55"/>
      <c r="NAJ11" s="55"/>
      <c r="NAK11" s="55"/>
      <c r="NAL11" s="55"/>
      <c r="NAM11" s="55"/>
      <c r="NAN11" s="55"/>
      <c r="NAO11" s="55"/>
      <c r="NAP11" s="55"/>
      <c r="NAQ11" s="55"/>
      <c r="NAR11" s="55"/>
      <c r="NAS11" s="55"/>
      <c r="NAT11" s="55"/>
      <c r="NAU11" s="55"/>
      <c r="NAV11" s="55"/>
      <c r="NAW11" s="55"/>
      <c r="NAX11" s="55"/>
      <c r="NAY11" s="55"/>
      <c r="NAZ11" s="55"/>
      <c r="NBA11" s="55"/>
      <c r="NBB11" s="55"/>
      <c r="NBC11" s="55"/>
      <c r="NBD11" s="55"/>
      <c r="NBE11" s="55"/>
      <c r="NBF11" s="55"/>
      <c r="NBG11" s="55"/>
      <c r="NBH11" s="55"/>
      <c r="NBI11" s="55"/>
      <c r="NBJ11" s="55"/>
      <c r="NBK11" s="55"/>
      <c r="NBL11" s="55"/>
      <c r="NBM11" s="55"/>
      <c r="NBN11" s="55"/>
      <c r="NBO11" s="55"/>
      <c r="NBP11" s="55"/>
      <c r="NBQ11" s="55"/>
      <c r="NBR11" s="55"/>
      <c r="NBS11" s="55"/>
      <c r="NBT11" s="55"/>
      <c r="NBU11" s="55"/>
      <c r="NBV11" s="55"/>
      <c r="NBW11" s="55"/>
      <c r="NBX11" s="55"/>
      <c r="NBY11" s="55"/>
      <c r="NBZ11" s="55"/>
      <c r="NCA11" s="55"/>
      <c r="NCB11" s="55"/>
      <c r="NCC11" s="55"/>
      <c r="NCD11" s="55"/>
      <c r="NCE11" s="55"/>
      <c r="NCF11" s="55"/>
      <c r="NCG11" s="55"/>
      <c r="NCH11" s="55"/>
      <c r="NCI11" s="55"/>
      <c r="NCJ11" s="55"/>
      <c r="NCK11" s="55"/>
      <c r="NCL11" s="55"/>
      <c r="NCM11" s="55"/>
      <c r="NCN11" s="55"/>
      <c r="NCO11" s="55"/>
      <c r="NCP11" s="55"/>
      <c r="NCQ11" s="55"/>
      <c r="NCR11" s="55"/>
      <c r="NCS11" s="55"/>
      <c r="NCT11" s="55"/>
      <c r="NCU11" s="55"/>
      <c r="NCV11" s="55"/>
      <c r="NCW11" s="55"/>
      <c r="NCX11" s="55"/>
      <c r="NCY11" s="55"/>
      <c r="NCZ11" s="55"/>
      <c r="NDA11" s="55"/>
      <c r="NDB11" s="55"/>
      <c r="NDC11" s="55"/>
      <c r="NDD11" s="55"/>
      <c r="NDE11" s="55"/>
      <c r="NDF11" s="55"/>
      <c r="NDG11" s="55"/>
      <c r="NDH11" s="55"/>
      <c r="NDI11" s="55"/>
      <c r="NDJ11" s="55"/>
      <c r="NDK11" s="55"/>
      <c r="NDL11" s="55"/>
      <c r="NDM11" s="55"/>
      <c r="NDN11" s="55"/>
      <c r="NDO11" s="55"/>
      <c r="NDP11" s="55"/>
      <c r="NDQ11" s="55"/>
      <c r="NDR11" s="55"/>
      <c r="NDS11" s="55"/>
      <c r="NDT11" s="55"/>
      <c r="NDU11" s="55"/>
      <c r="NDV11" s="55"/>
      <c r="NDW11" s="55"/>
      <c r="NDX11" s="55"/>
      <c r="NDY11" s="55"/>
      <c r="NDZ11" s="55"/>
      <c r="NEA11" s="55"/>
      <c r="NEB11" s="55"/>
      <c r="NEC11" s="55"/>
      <c r="NED11" s="55"/>
      <c r="NEE11" s="55"/>
      <c r="NEF11" s="55"/>
      <c r="NEG11" s="55"/>
      <c r="NEH11" s="55"/>
      <c r="NEI11" s="55"/>
      <c r="NEJ11" s="55"/>
      <c r="NEK11" s="55"/>
      <c r="NEL11" s="55"/>
      <c r="NEM11" s="55"/>
      <c r="NEN11" s="55"/>
      <c r="NEO11" s="55"/>
      <c r="NEP11" s="55"/>
      <c r="NEQ11" s="55"/>
      <c r="NER11" s="55"/>
      <c r="NES11" s="55"/>
      <c r="NET11" s="55"/>
      <c r="NEU11" s="55"/>
      <c r="NEV11" s="55"/>
      <c r="NEW11" s="55"/>
      <c r="NEX11" s="55"/>
      <c r="NEY11" s="55"/>
      <c r="NEZ11" s="55"/>
      <c r="NFA11" s="55"/>
      <c r="NFB11" s="55"/>
      <c r="NFC11" s="55"/>
      <c r="NFD11" s="55"/>
      <c r="NFE11" s="55"/>
      <c r="NFF11" s="55"/>
      <c r="NFG11" s="55"/>
      <c r="NFH11" s="55"/>
      <c r="NFI11" s="55"/>
      <c r="NFJ11" s="55"/>
      <c r="NFK11" s="55"/>
      <c r="NFL11" s="55"/>
      <c r="NFM11" s="55"/>
      <c r="NFN11" s="55"/>
      <c r="NFO11" s="55"/>
      <c r="NFP11" s="55"/>
      <c r="NFQ11" s="55"/>
      <c r="NFR11" s="55"/>
      <c r="NFS11" s="55"/>
      <c r="NFT11" s="55"/>
      <c r="NFU11" s="55"/>
      <c r="NFV11" s="55"/>
      <c r="NFW11" s="55"/>
      <c r="NFX11" s="55"/>
      <c r="NFY11" s="55"/>
      <c r="NFZ11" s="55"/>
      <c r="NGA11" s="55"/>
      <c r="NGB11" s="55"/>
      <c r="NGC11" s="55"/>
      <c r="NGD11" s="55"/>
      <c r="NGE11" s="55"/>
      <c r="NGF11" s="55"/>
      <c r="NGG11" s="55"/>
      <c r="NGH11" s="55"/>
      <c r="NGI11" s="55"/>
      <c r="NGJ11" s="55"/>
      <c r="NGK11" s="55"/>
      <c r="NGL11" s="55"/>
      <c r="NGM11" s="55"/>
      <c r="NGN11" s="55"/>
      <c r="NGO11" s="55"/>
      <c r="NGP11" s="55"/>
      <c r="NGQ11" s="55"/>
      <c r="NGR11" s="55"/>
      <c r="NGS11" s="55"/>
      <c r="NGT11" s="55"/>
      <c r="NGU11" s="55"/>
      <c r="NGV11" s="55"/>
      <c r="NGW11" s="55"/>
      <c r="NGX11" s="55"/>
      <c r="NGY11" s="55"/>
      <c r="NGZ11" s="55"/>
      <c r="NHA11" s="55"/>
      <c r="NHB11" s="55"/>
      <c r="NHC11" s="55"/>
      <c r="NHD11" s="55"/>
      <c r="NHE11" s="55"/>
      <c r="NHF11" s="55"/>
      <c r="NHG11" s="55"/>
      <c r="NHH11" s="55"/>
      <c r="NHI11" s="55"/>
      <c r="NHJ11" s="55"/>
      <c r="NHK11" s="55"/>
      <c r="NHL11" s="55"/>
      <c r="NHM11" s="55"/>
      <c r="NHN11" s="55"/>
      <c r="NHO11" s="55"/>
      <c r="NHP11" s="55"/>
      <c r="NHQ11" s="55"/>
      <c r="NHR11" s="55"/>
      <c r="NHS11" s="55"/>
      <c r="NHT11" s="55"/>
      <c r="NHU11" s="55"/>
      <c r="NHV11" s="55"/>
      <c r="NHW11" s="55"/>
      <c r="NHX11" s="55"/>
      <c r="NHY11" s="55"/>
      <c r="NHZ11" s="55"/>
      <c r="NIA11" s="55"/>
      <c r="NIB11" s="55"/>
      <c r="NIC11" s="55"/>
      <c r="NID11" s="55"/>
      <c r="NIE11" s="55"/>
      <c r="NIF11" s="55"/>
      <c r="NIG11" s="55"/>
      <c r="NIH11" s="55"/>
      <c r="NII11" s="55"/>
      <c r="NIJ11" s="55"/>
      <c r="NIK11" s="55"/>
      <c r="NIL11" s="55"/>
      <c r="NIM11" s="55"/>
      <c r="NIN11" s="55"/>
      <c r="NIO11" s="55"/>
      <c r="NIP11" s="55"/>
      <c r="NIQ11" s="55"/>
      <c r="NIR11" s="55"/>
      <c r="NIS11" s="55"/>
      <c r="NIT11" s="55"/>
      <c r="NIU11" s="55"/>
      <c r="NIV11" s="55"/>
      <c r="NIW11" s="55"/>
      <c r="NIX11" s="55"/>
      <c r="NIY11" s="55"/>
      <c r="NIZ11" s="55"/>
      <c r="NJA11" s="55"/>
      <c r="NJB11" s="55"/>
      <c r="NJC11" s="55"/>
      <c r="NJD11" s="55"/>
      <c r="NJE11" s="55"/>
      <c r="NJF11" s="55"/>
      <c r="NJG11" s="55"/>
      <c r="NJH11" s="55"/>
      <c r="NJI11" s="55"/>
      <c r="NJJ11" s="55"/>
      <c r="NJK11" s="55"/>
      <c r="NJL11" s="55"/>
      <c r="NJM11" s="55"/>
      <c r="NJN11" s="55"/>
      <c r="NJO11" s="55"/>
      <c r="NJP11" s="55"/>
      <c r="NJQ11" s="55"/>
      <c r="NJR11" s="55"/>
      <c r="NJS11" s="55"/>
      <c r="NJT11" s="55"/>
      <c r="NJU11" s="55"/>
      <c r="NJV11" s="55"/>
      <c r="NJW11" s="55"/>
      <c r="NJX11" s="55"/>
      <c r="NJY11" s="55"/>
      <c r="NJZ11" s="55"/>
      <c r="NKA11" s="55"/>
      <c r="NKB11" s="55"/>
      <c r="NKC11" s="55"/>
      <c r="NKD11" s="55"/>
      <c r="NKE11" s="55"/>
      <c r="NKF11" s="55"/>
      <c r="NKG11" s="55"/>
      <c r="NKH11" s="55"/>
      <c r="NKI11" s="55"/>
      <c r="NKJ11" s="55"/>
      <c r="NKK11" s="55"/>
      <c r="NKL11" s="55"/>
      <c r="NKM11" s="55"/>
      <c r="NKN11" s="55"/>
      <c r="NKO11" s="55"/>
      <c r="NKP11" s="55"/>
      <c r="NKQ11" s="55"/>
      <c r="NKR11" s="55"/>
      <c r="NKS11" s="55"/>
      <c r="NKT11" s="55"/>
      <c r="NKU11" s="55"/>
      <c r="NKV11" s="55"/>
      <c r="NKW11" s="55"/>
      <c r="NKX11" s="55"/>
      <c r="NKY11" s="55"/>
      <c r="NKZ11" s="55"/>
      <c r="NLA11" s="55"/>
      <c r="NLB11" s="55"/>
      <c r="NLC11" s="55"/>
      <c r="NLD11" s="55"/>
      <c r="NLE11" s="55"/>
      <c r="NLF11" s="55"/>
      <c r="NLG11" s="55"/>
      <c r="NLH11" s="55"/>
      <c r="NLI11" s="55"/>
      <c r="NLJ11" s="55"/>
      <c r="NLK11" s="55"/>
      <c r="NLL11" s="55"/>
      <c r="NLM11" s="55"/>
      <c r="NLN11" s="55"/>
      <c r="NLO11" s="55"/>
      <c r="NLP11" s="55"/>
      <c r="NLQ11" s="55"/>
      <c r="NLR11" s="55"/>
      <c r="NLS11" s="55"/>
      <c r="NLT11" s="55"/>
      <c r="NLU11" s="55"/>
      <c r="NLV11" s="55"/>
      <c r="NLW11" s="55"/>
      <c r="NLX11" s="55"/>
      <c r="NLY11" s="55"/>
      <c r="NLZ11" s="55"/>
      <c r="NMA11" s="55"/>
      <c r="NMB11" s="55"/>
      <c r="NMC11" s="55"/>
      <c r="NMD11" s="55"/>
      <c r="NME11" s="55"/>
      <c r="NMF11" s="55"/>
      <c r="NMG11" s="55"/>
      <c r="NMH11" s="55"/>
      <c r="NMI11" s="55"/>
      <c r="NMJ11" s="55"/>
      <c r="NMK11" s="55"/>
      <c r="NML11" s="55"/>
      <c r="NMM11" s="55"/>
      <c r="NMN11" s="55"/>
      <c r="NMO11" s="55"/>
      <c r="NMP11" s="55"/>
      <c r="NMQ11" s="55"/>
      <c r="NMR11" s="55"/>
      <c r="NMS11" s="55"/>
      <c r="NMT11" s="55"/>
      <c r="NMU11" s="55"/>
      <c r="NMV11" s="55"/>
      <c r="NMW11" s="55"/>
      <c r="NMX11" s="55"/>
      <c r="NMY11" s="55"/>
      <c r="NMZ11" s="55"/>
      <c r="NNA11" s="55"/>
      <c r="NNB11" s="55"/>
      <c r="NNC11" s="55"/>
      <c r="NND11" s="55"/>
      <c r="NNE11" s="55"/>
      <c r="NNF11" s="55"/>
      <c r="NNG11" s="55"/>
      <c r="NNH11" s="55"/>
      <c r="NNI11" s="55"/>
      <c r="NNJ11" s="55"/>
      <c r="NNK11" s="55"/>
      <c r="NNL11" s="55"/>
      <c r="NNM11" s="55"/>
      <c r="NNN11" s="55"/>
      <c r="NNO11" s="55"/>
      <c r="NNP11" s="55"/>
      <c r="NNQ11" s="55"/>
      <c r="NNR11" s="55"/>
      <c r="NNS11" s="55"/>
      <c r="NNT11" s="55"/>
      <c r="NNU11" s="55"/>
      <c r="NNV11" s="55"/>
      <c r="NNW11" s="55"/>
      <c r="NNX11" s="55"/>
      <c r="NNY11" s="55"/>
      <c r="NNZ11" s="55"/>
      <c r="NOA11" s="55"/>
      <c r="NOB11" s="55"/>
      <c r="NOC11" s="55"/>
      <c r="NOD11" s="55"/>
      <c r="NOE11" s="55"/>
      <c r="NOF11" s="55"/>
      <c r="NOG11" s="55"/>
      <c r="NOH11" s="55"/>
      <c r="NOI11" s="55"/>
      <c r="NOJ11" s="55"/>
      <c r="NOK11" s="55"/>
      <c r="NOL11" s="55"/>
      <c r="NOM11" s="55"/>
      <c r="NON11" s="55"/>
      <c r="NOO11" s="55"/>
      <c r="NOP11" s="55"/>
      <c r="NOQ11" s="55"/>
      <c r="NOR11" s="55"/>
      <c r="NOS11" s="55"/>
      <c r="NOT11" s="55"/>
      <c r="NOU11" s="55"/>
      <c r="NOV11" s="55"/>
      <c r="NOW11" s="55"/>
      <c r="NOX11" s="55"/>
      <c r="NOY11" s="55"/>
      <c r="NOZ11" s="55"/>
      <c r="NPA11" s="55"/>
      <c r="NPB11" s="55"/>
      <c r="NPC11" s="55"/>
      <c r="NPD11" s="55"/>
      <c r="NPE11" s="55"/>
      <c r="NPF11" s="55"/>
      <c r="NPG11" s="55"/>
      <c r="NPH11" s="55"/>
      <c r="NPI11" s="55"/>
      <c r="NPJ11" s="55"/>
      <c r="NPK11" s="55"/>
      <c r="NPL11" s="55"/>
      <c r="NPM11" s="55"/>
      <c r="NPN11" s="55"/>
      <c r="NPO11" s="55"/>
      <c r="NPP11" s="55"/>
      <c r="NPQ11" s="55"/>
      <c r="NPR11" s="55"/>
      <c r="NPS11" s="55"/>
      <c r="NPT11" s="55"/>
      <c r="NPU11" s="55"/>
      <c r="NPV11" s="55"/>
      <c r="NPW11" s="55"/>
      <c r="NPX11" s="55"/>
      <c r="NPY11" s="55"/>
      <c r="NPZ11" s="55"/>
      <c r="NQA11" s="55"/>
      <c r="NQB11" s="55"/>
      <c r="NQC11" s="55"/>
      <c r="NQD11" s="55"/>
      <c r="NQE11" s="55"/>
      <c r="NQF11" s="55"/>
      <c r="NQG11" s="55"/>
      <c r="NQH11" s="55"/>
      <c r="NQI11" s="55"/>
      <c r="NQJ11" s="55"/>
      <c r="NQK11" s="55"/>
      <c r="NQL11" s="55"/>
      <c r="NQM11" s="55"/>
      <c r="NQN11" s="55"/>
      <c r="NQO11" s="55"/>
      <c r="NQP11" s="55"/>
      <c r="NQQ11" s="55"/>
      <c r="NQR11" s="55"/>
      <c r="NQS11" s="55"/>
      <c r="NQT11" s="55"/>
      <c r="NQU11" s="55"/>
      <c r="NQV11" s="55"/>
      <c r="NQW11" s="55"/>
      <c r="NQX11" s="55"/>
      <c r="NQY11" s="55"/>
      <c r="NQZ11" s="55"/>
      <c r="NRA11" s="55"/>
      <c r="NRB11" s="55"/>
      <c r="NRC11" s="55"/>
      <c r="NRD11" s="55"/>
      <c r="NRE11" s="55"/>
      <c r="NRF11" s="55"/>
      <c r="NRG11" s="55"/>
      <c r="NRH11" s="55"/>
      <c r="NRI11" s="55"/>
      <c r="NRJ11" s="55"/>
      <c r="NRK11" s="55"/>
      <c r="NRL11" s="55"/>
      <c r="NRM11" s="55"/>
      <c r="NRN11" s="55"/>
      <c r="NRO11" s="55"/>
      <c r="NRP11" s="55"/>
      <c r="NRQ11" s="55"/>
      <c r="NRR11" s="55"/>
      <c r="NRS11" s="55"/>
      <c r="NRT11" s="55"/>
      <c r="NRU11" s="55"/>
      <c r="NRV11" s="55"/>
      <c r="NRW11" s="55"/>
      <c r="NRX11" s="55"/>
      <c r="NRY11" s="55"/>
      <c r="NRZ11" s="55"/>
      <c r="NSA11" s="55"/>
      <c r="NSB11" s="55"/>
      <c r="NSC11" s="55"/>
      <c r="NSD11" s="55"/>
      <c r="NSE11" s="55"/>
      <c r="NSF11" s="55"/>
      <c r="NSG11" s="55"/>
      <c r="NSH11" s="55"/>
      <c r="NSI11" s="55"/>
      <c r="NSJ11" s="55"/>
      <c r="NSK11" s="55"/>
      <c r="NSL11" s="55"/>
      <c r="NSM11" s="55"/>
      <c r="NSN11" s="55"/>
      <c r="NSO11" s="55"/>
      <c r="NSP11" s="55"/>
      <c r="NSQ11" s="55"/>
      <c r="NSR11" s="55"/>
      <c r="NSS11" s="55"/>
      <c r="NST11" s="55"/>
      <c r="NSU11" s="55"/>
      <c r="NSV11" s="55"/>
      <c r="NSW11" s="55"/>
      <c r="NSX11" s="55"/>
      <c r="NSY11" s="55"/>
      <c r="NSZ11" s="55"/>
      <c r="NTA11" s="55"/>
      <c r="NTB11" s="55"/>
      <c r="NTC11" s="55"/>
      <c r="NTD11" s="55"/>
      <c r="NTE11" s="55"/>
      <c r="NTF11" s="55"/>
      <c r="NTG11" s="55"/>
      <c r="NTH11" s="55"/>
      <c r="NTI11" s="55"/>
      <c r="NTJ11" s="55"/>
      <c r="NTK11" s="55"/>
      <c r="NTL11" s="55"/>
      <c r="NTM11" s="55"/>
      <c r="NTN11" s="55"/>
      <c r="NTO11" s="55"/>
      <c r="NTP11" s="55"/>
      <c r="NTQ11" s="55"/>
      <c r="NTR11" s="55"/>
      <c r="NTS11" s="55"/>
      <c r="NTT11" s="55"/>
      <c r="NTU11" s="55"/>
      <c r="NTV11" s="55"/>
      <c r="NTW11" s="55"/>
      <c r="NTX11" s="55"/>
      <c r="NTY11" s="55"/>
      <c r="NTZ11" s="55"/>
      <c r="NUA11" s="55"/>
      <c r="NUB11" s="55"/>
      <c r="NUC11" s="55"/>
      <c r="NUD11" s="55"/>
      <c r="NUE11" s="55"/>
      <c r="NUF11" s="55"/>
      <c r="NUG11" s="55"/>
      <c r="NUH11" s="55"/>
      <c r="NUI11" s="55"/>
      <c r="NUJ11" s="55"/>
      <c r="NUK11" s="55"/>
      <c r="NUL11" s="55"/>
      <c r="NUM11" s="55"/>
      <c r="NUN11" s="55"/>
      <c r="NUO11" s="55"/>
      <c r="NUP11" s="55"/>
      <c r="NUQ11" s="55"/>
      <c r="NUR11" s="55"/>
      <c r="NUS11" s="55"/>
      <c r="NUT11" s="55"/>
      <c r="NUU11" s="55"/>
      <c r="NUV11" s="55"/>
      <c r="NUW11" s="55"/>
      <c r="NUX11" s="55"/>
      <c r="NUY11" s="55"/>
      <c r="NUZ11" s="55"/>
      <c r="NVA11" s="55"/>
      <c r="NVB11" s="55"/>
      <c r="NVC11" s="55"/>
      <c r="NVD11" s="55"/>
      <c r="NVE11" s="55"/>
      <c r="NVF11" s="55"/>
      <c r="NVG11" s="55"/>
      <c r="NVH11" s="55"/>
      <c r="NVI11" s="55"/>
      <c r="NVJ11" s="55"/>
      <c r="NVK11" s="55"/>
      <c r="NVL11" s="55"/>
      <c r="NVM11" s="55"/>
      <c r="NVN11" s="55"/>
      <c r="NVO11" s="55"/>
      <c r="NVP11" s="55"/>
      <c r="NVQ11" s="55"/>
      <c r="NVR11" s="55"/>
      <c r="NVS11" s="55"/>
      <c r="NVT11" s="55"/>
      <c r="NVU11" s="55"/>
      <c r="NVV11" s="55"/>
      <c r="NVW11" s="55"/>
      <c r="NVX11" s="55"/>
      <c r="NVY11" s="55"/>
      <c r="NVZ11" s="55"/>
      <c r="NWA11" s="55"/>
      <c r="NWB11" s="55"/>
      <c r="NWC11" s="55"/>
      <c r="NWD11" s="55"/>
      <c r="NWE11" s="55"/>
      <c r="NWF11" s="55"/>
      <c r="NWG11" s="55"/>
      <c r="NWH11" s="55"/>
      <c r="NWI11" s="55"/>
      <c r="NWJ11" s="55"/>
      <c r="NWK11" s="55"/>
      <c r="NWL11" s="55"/>
      <c r="NWM11" s="55"/>
      <c r="NWN11" s="55"/>
      <c r="NWO11" s="55"/>
      <c r="NWP11" s="55"/>
      <c r="NWQ11" s="55"/>
      <c r="NWR11" s="55"/>
      <c r="NWS11" s="55"/>
      <c r="NWT11" s="55"/>
      <c r="NWU11" s="55"/>
      <c r="NWV11" s="55"/>
      <c r="NWW11" s="55"/>
      <c r="NWX11" s="55"/>
      <c r="NWY11" s="55"/>
      <c r="NWZ11" s="55"/>
      <c r="NXA11" s="55"/>
      <c r="NXB11" s="55"/>
      <c r="NXC11" s="55"/>
      <c r="NXD11" s="55"/>
      <c r="NXE11" s="55"/>
      <c r="NXF11" s="55"/>
      <c r="NXG11" s="55"/>
      <c r="NXH11" s="55"/>
      <c r="NXI11" s="55"/>
      <c r="NXJ11" s="55"/>
      <c r="NXK11" s="55"/>
      <c r="NXL11" s="55"/>
      <c r="NXM11" s="55"/>
      <c r="NXN11" s="55"/>
      <c r="NXO11" s="55"/>
      <c r="NXP11" s="55"/>
      <c r="NXQ11" s="55"/>
      <c r="NXR11" s="55"/>
      <c r="NXS11" s="55"/>
      <c r="NXT11" s="55"/>
      <c r="NXU11" s="55"/>
      <c r="NXV11" s="55"/>
      <c r="NXW11" s="55"/>
      <c r="NXX11" s="55"/>
      <c r="NXY11" s="55"/>
      <c r="NXZ11" s="55"/>
      <c r="NYA11" s="55"/>
      <c r="NYB11" s="55"/>
      <c r="NYC11" s="55"/>
      <c r="NYD11" s="55"/>
      <c r="NYE11" s="55"/>
      <c r="NYF11" s="55"/>
      <c r="NYG11" s="55"/>
      <c r="NYH11" s="55"/>
      <c r="NYI11" s="55"/>
      <c r="NYJ11" s="55"/>
      <c r="NYK11" s="55"/>
      <c r="NYL11" s="55"/>
      <c r="NYM11" s="55"/>
      <c r="NYN11" s="55"/>
      <c r="NYO11" s="55"/>
      <c r="NYP11" s="55"/>
      <c r="NYQ11" s="55"/>
      <c r="NYR11" s="55"/>
      <c r="NYS11" s="55"/>
      <c r="NYT11" s="55"/>
      <c r="NYU11" s="55"/>
      <c r="NYV11" s="55"/>
      <c r="NYW11" s="55"/>
      <c r="NYX11" s="55"/>
      <c r="NYY11" s="55"/>
      <c r="NYZ11" s="55"/>
      <c r="NZA11" s="55"/>
      <c r="NZB11" s="55"/>
      <c r="NZC11" s="55"/>
      <c r="NZD11" s="55"/>
      <c r="NZE11" s="55"/>
      <c r="NZF11" s="55"/>
      <c r="NZG11" s="55"/>
      <c r="NZH11" s="55"/>
      <c r="NZI11" s="55"/>
      <c r="NZJ11" s="55"/>
      <c r="NZK11" s="55"/>
      <c r="NZL11" s="55"/>
      <c r="NZM11" s="55"/>
      <c r="NZN11" s="55"/>
      <c r="NZO11" s="55"/>
      <c r="NZP11" s="55"/>
      <c r="NZQ11" s="55"/>
      <c r="NZR11" s="55"/>
      <c r="NZS11" s="55"/>
      <c r="NZT11" s="55"/>
      <c r="NZU11" s="55"/>
      <c r="NZV11" s="55"/>
      <c r="NZW11" s="55"/>
      <c r="NZX11" s="55"/>
      <c r="NZY11" s="55"/>
      <c r="NZZ11" s="55"/>
      <c r="OAA11" s="55"/>
      <c r="OAB11" s="55"/>
      <c r="OAC11" s="55"/>
      <c r="OAD11" s="55"/>
      <c r="OAE11" s="55"/>
      <c r="OAF11" s="55"/>
      <c r="OAG11" s="55"/>
      <c r="OAH11" s="55"/>
      <c r="OAI11" s="55"/>
      <c r="OAJ11" s="55"/>
      <c r="OAK11" s="55"/>
      <c r="OAL11" s="55"/>
      <c r="OAM11" s="55"/>
      <c r="OAN11" s="55"/>
      <c r="OAO11" s="55"/>
      <c r="OAP11" s="55"/>
      <c r="OAQ11" s="55"/>
      <c r="OAR11" s="55"/>
      <c r="OAS11" s="55"/>
      <c r="OAT11" s="55"/>
      <c r="OAU11" s="55"/>
      <c r="OAV11" s="55"/>
      <c r="OAW11" s="55"/>
      <c r="OAX11" s="55"/>
      <c r="OAY11" s="55"/>
      <c r="OAZ11" s="55"/>
      <c r="OBA11" s="55"/>
      <c r="OBB11" s="55"/>
      <c r="OBC11" s="55"/>
      <c r="OBD11" s="55"/>
      <c r="OBE11" s="55"/>
      <c r="OBF11" s="55"/>
      <c r="OBG11" s="55"/>
      <c r="OBH11" s="55"/>
      <c r="OBI11" s="55"/>
      <c r="OBJ11" s="55"/>
      <c r="OBK11" s="55"/>
      <c r="OBL11" s="55"/>
      <c r="OBM11" s="55"/>
      <c r="OBN11" s="55"/>
      <c r="OBO11" s="55"/>
      <c r="OBP11" s="55"/>
      <c r="OBQ11" s="55"/>
      <c r="OBR11" s="55"/>
      <c r="OBS11" s="55"/>
      <c r="OBT11" s="55"/>
      <c r="OBU11" s="55"/>
      <c r="OBV11" s="55"/>
      <c r="OBW11" s="55"/>
      <c r="OBX11" s="55"/>
      <c r="OBY11" s="55"/>
      <c r="OBZ11" s="55"/>
      <c r="OCA11" s="55"/>
      <c r="OCB11" s="55"/>
      <c r="OCC11" s="55"/>
      <c r="OCD11" s="55"/>
      <c r="OCE11" s="55"/>
      <c r="OCF11" s="55"/>
      <c r="OCG11" s="55"/>
      <c r="OCH11" s="55"/>
      <c r="OCI11" s="55"/>
      <c r="OCJ11" s="55"/>
      <c r="OCK11" s="55"/>
      <c r="OCL11" s="55"/>
      <c r="OCM11" s="55"/>
      <c r="OCN11" s="55"/>
      <c r="OCO11" s="55"/>
      <c r="OCP11" s="55"/>
      <c r="OCQ11" s="55"/>
      <c r="OCR11" s="55"/>
      <c r="OCS11" s="55"/>
      <c r="OCT11" s="55"/>
      <c r="OCU11" s="55"/>
      <c r="OCV11" s="55"/>
      <c r="OCW11" s="55"/>
      <c r="OCX11" s="55"/>
      <c r="OCY11" s="55"/>
      <c r="OCZ11" s="55"/>
      <c r="ODA11" s="55"/>
      <c r="ODB11" s="55"/>
      <c r="ODC11" s="55"/>
      <c r="ODD11" s="55"/>
      <c r="ODE11" s="55"/>
      <c r="ODF11" s="55"/>
      <c r="ODG11" s="55"/>
      <c r="ODH11" s="55"/>
      <c r="ODI11" s="55"/>
      <c r="ODJ11" s="55"/>
      <c r="ODK11" s="55"/>
      <c r="ODL11" s="55"/>
      <c r="ODM11" s="55"/>
      <c r="ODN11" s="55"/>
      <c r="ODO11" s="55"/>
      <c r="ODP11" s="55"/>
      <c r="ODQ11" s="55"/>
      <c r="ODR11" s="55"/>
      <c r="ODS11" s="55"/>
      <c r="ODT11" s="55"/>
      <c r="ODU11" s="55"/>
      <c r="ODV11" s="55"/>
      <c r="ODW11" s="55"/>
      <c r="ODX11" s="55"/>
      <c r="ODY11" s="55"/>
      <c r="ODZ11" s="55"/>
      <c r="OEA11" s="55"/>
      <c r="OEB11" s="55"/>
      <c r="OEC11" s="55"/>
      <c r="OED11" s="55"/>
      <c r="OEE11" s="55"/>
      <c r="OEF11" s="55"/>
      <c r="OEG11" s="55"/>
      <c r="OEH11" s="55"/>
      <c r="OEI11" s="55"/>
      <c r="OEJ11" s="55"/>
      <c r="OEK11" s="55"/>
      <c r="OEL11" s="55"/>
      <c r="OEM11" s="55"/>
      <c r="OEN11" s="55"/>
      <c r="OEO11" s="55"/>
      <c r="OEP11" s="55"/>
      <c r="OEQ11" s="55"/>
      <c r="OER11" s="55"/>
      <c r="OES11" s="55"/>
      <c r="OET11" s="55"/>
      <c r="OEU11" s="55"/>
      <c r="OEV11" s="55"/>
      <c r="OEW11" s="55"/>
      <c r="OEX11" s="55"/>
      <c r="OEY11" s="55"/>
      <c r="OEZ11" s="55"/>
      <c r="OFA11" s="55"/>
      <c r="OFB11" s="55"/>
      <c r="OFC11" s="55"/>
      <c r="OFD11" s="55"/>
      <c r="OFE11" s="55"/>
      <c r="OFF11" s="55"/>
      <c r="OFG11" s="55"/>
      <c r="OFH11" s="55"/>
      <c r="OFI11" s="55"/>
      <c r="OFJ11" s="55"/>
      <c r="OFK11" s="55"/>
      <c r="OFL11" s="55"/>
      <c r="OFM11" s="55"/>
      <c r="OFN11" s="55"/>
      <c r="OFO11" s="55"/>
      <c r="OFP11" s="55"/>
      <c r="OFQ11" s="55"/>
      <c r="OFR11" s="55"/>
      <c r="OFS11" s="55"/>
      <c r="OFT11" s="55"/>
      <c r="OFU11" s="55"/>
      <c r="OFV11" s="55"/>
      <c r="OFW11" s="55"/>
      <c r="OFX11" s="55"/>
      <c r="OFY11" s="55"/>
      <c r="OFZ11" s="55"/>
      <c r="OGA11" s="55"/>
      <c r="OGB11" s="55"/>
      <c r="OGC11" s="55"/>
      <c r="OGD11" s="55"/>
      <c r="OGE11" s="55"/>
      <c r="OGF11" s="55"/>
      <c r="OGG11" s="55"/>
      <c r="OGH11" s="55"/>
      <c r="OGI11" s="55"/>
      <c r="OGJ11" s="55"/>
      <c r="OGK11" s="55"/>
      <c r="OGL11" s="55"/>
      <c r="OGM11" s="55"/>
      <c r="OGN11" s="55"/>
      <c r="OGO11" s="55"/>
      <c r="OGP11" s="55"/>
      <c r="OGQ11" s="55"/>
      <c r="OGR11" s="55"/>
      <c r="OGS11" s="55"/>
      <c r="OGT11" s="55"/>
      <c r="OGU11" s="55"/>
      <c r="OGV11" s="55"/>
      <c r="OGW11" s="55"/>
      <c r="OGX11" s="55"/>
      <c r="OGY11" s="55"/>
      <c r="OGZ11" s="55"/>
      <c r="OHA11" s="55"/>
      <c r="OHB11" s="55"/>
      <c r="OHC11" s="55"/>
      <c r="OHD11" s="55"/>
      <c r="OHE11" s="55"/>
      <c r="OHF11" s="55"/>
      <c r="OHG11" s="55"/>
      <c r="OHH11" s="55"/>
      <c r="OHI11" s="55"/>
      <c r="OHJ11" s="55"/>
      <c r="OHK11" s="55"/>
      <c r="OHL11" s="55"/>
      <c r="OHM11" s="55"/>
      <c r="OHN11" s="55"/>
      <c r="OHO11" s="55"/>
      <c r="OHP11" s="55"/>
      <c r="OHQ11" s="55"/>
      <c r="OHR11" s="55"/>
      <c r="OHS11" s="55"/>
      <c r="OHT11" s="55"/>
      <c r="OHU11" s="55"/>
      <c r="OHV11" s="55"/>
      <c r="OHW11" s="55"/>
      <c r="OHX11" s="55"/>
      <c r="OHY11" s="55"/>
      <c r="OHZ11" s="55"/>
      <c r="OIA11" s="55"/>
      <c r="OIB11" s="55"/>
      <c r="OIC11" s="55"/>
      <c r="OID11" s="55"/>
      <c r="OIE11" s="55"/>
      <c r="OIF11" s="55"/>
      <c r="OIG11" s="55"/>
      <c r="OIH11" s="55"/>
      <c r="OII11" s="55"/>
      <c r="OIJ11" s="55"/>
      <c r="OIK11" s="55"/>
      <c r="OIL11" s="55"/>
      <c r="OIM11" s="55"/>
      <c r="OIN11" s="55"/>
      <c r="OIO11" s="55"/>
      <c r="OIP11" s="55"/>
      <c r="OIQ11" s="55"/>
      <c r="OIR11" s="55"/>
      <c r="OIS11" s="55"/>
      <c r="OIT11" s="55"/>
      <c r="OIU11" s="55"/>
      <c r="OIV11" s="55"/>
      <c r="OIW11" s="55"/>
      <c r="OIX11" s="55"/>
      <c r="OIY11" s="55"/>
      <c r="OIZ11" s="55"/>
      <c r="OJA11" s="55"/>
      <c r="OJB11" s="55"/>
      <c r="OJC11" s="55"/>
      <c r="OJD11" s="55"/>
      <c r="OJE11" s="55"/>
      <c r="OJF11" s="55"/>
      <c r="OJG11" s="55"/>
      <c r="OJH11" s="55"/>
      <c r="OJI11" s="55"/>
      <c r="OJJ11" s="55"/>
      <c r="OJK11" s="55"/>
      <c r="OJL11" s="55"/>
      <c r="OJM11" s="55"/>
      <c r="OJN11" s="55"/>
      <c r="OJO11" s="55"/>
      <c r="OJP11" s="55"/>
      <c r="OJQ11" s="55"/>
      <c r="OJR11" s="55"/>
      <c r="OJS11" s="55"/>
      <c r="OJT11" s="55"/>
      <c r="OJU11" s="55"/>
      <c r="OJV11" s="55"/>
      <c r="OJW11" s="55"/>
      <c r="OJX11" s="55"/>
      <c r="OJY11" s="55"/>
      <c r="OJZ11" s="55"/>
      <c r="OKA11" s="55"/>
      <c r="OKB11" s="55"/>
      <c r="OKC11" s="55"/>
      <c r="OKD11" s="55"/>
      <c r="OKE11" s="55"/>
      <c r="OKF11" s="55"/>
      <c r="OKG11" s="55"/>
      <c r="OKH11" s="55"/>
      <c r="OKI11" s="55"/>
      <c r="OKJ11" s="55"/>
      <c r="OKK11" s="55"/>
      <c r="OKL11" s="55"/>
      <c r="OKM11" s="55"/>
      <c r="OKN11" s="55"/>
      <c r="OKO11" s="55"/>
      <c r="OKP11" s="55"/>
      <c r="OKQ11" s="55"/>
      <c r="OKR11" s="55"/>
      <c r="OKS11" s="55"/>
      <c r="OKT11" s="55"/>
      <c r="OKU11" s="55"/>
      <c r="OKV11" s="55"/>
      <c r="OKW11" s="55"/>
      <c r="OKX11" s="55"/>
      <c r="OKY11" s="55"/>
      <c r="OKZ11" s="55"/>
      <c r="OLA11" s="55"/>
      <c r="OLB11" s="55"/>
      <c r="OLC11" s="55"/>
      <c r="OLD11" s="55"/>
      <c r="OLE11" s="55"/>
      <c r="OLF11" s="55"/>
      <c r="OLG11" s="55"/>
      <c r="OLH11" s="55"/>
      <c r="OLI11" s="55"/>
      <c r="OLJ11" s="55"/>
      <c r="OLK11" s="55"/>
      <c r="OLL11" s="55"/>
      <c r="OLM11" s="55"/>
      <c r="OLN11" s="55"/>
      <c r="OLO11" s="55"/>
      <c r="OLP11" s="55"/>
      <c r="OLQ11" s="55"/>
      <c r="OLR11" s="55"/>
      <c r="OLS11" s="55"/>
      <c r="OLT11" s="55"/>
      <c r="OLU11" s="55"/>
      <c r="OLV11" s="55"/>
      <c r="OLW11" s="55"/>
      <c r="OLX11" s="55"/>
      <c r="OLY11" s="55"/>
      <c r="OLZ11" s="55"/>
      <c r="OMA11" s="55"/>
      <c r="OMB11" s="55"/>
      <c r="OMC11" s="55"/>
      <c r="OMD11" s="55"/>
      <c r="OME11" s="55"/>
      <c r="OMF11" s="55"/>
      <c r="OMG11" s="55"/>
      <c r="OMH11" s="55"/>
      <c r="OMI11" s="55"/>
      <c r="OMJ11" s="55"/>
      <c r="OMK11" s="55"/>
      <c r="OML11" s="55"/>
      <c r="OMM11" s="55"/>
      <c r="OMN11" s="55"/>
      <c r="OMO11" s="55"/>
      <c r="OMP11" s="55"/>
      <c r="OMQ11" s="55"/>
      <c r="OMR11" s="55"/>
      <c r="OMS11" s="55"/>
      <c r="OMT11" s="55"/>
      <c r="OMU11" s="55"/>
      <c r="OMV11" s="55"/>
      <c r="OMW11" s="55"/>
      <c r="OMX11" s="55"/>
      <c r="OMY11" s="55"/>
      <c r="OMZ11" s="55"/>
      <c r="ONA11" s="55"/>
      <c r="ONB11" s="55"/>
      <c r="ONC11" s="55"/>
      <c r="OND11" s="55"/>
      <c r="ONE11" s="55"/>
      <c r="ONF11" s="55"/>
      <c r="ONG11" s="55"/>
      <c r="ONH11" s="55"/>
      <c r="ONI11" s="55"/>
      <c r="ONJ11" s="55"/>
      <c r="ONK11" s="55"/>
      <c r="ONL11" s="55"/>
      <c r="ONM11" s="55"/>
      <c r="ONN11" s="55"/>
      <c r="ONO11" s="55"/>
      <c r="ONP11" s="55"/>
      <c r="ONQ11" s="55"/>
      <c r="ONR11" s="55"/>
      <c r="ONS11" s="55"/>
      <c r="ONT11" s="55"/>
      <c r="ONU11" s="55"/>
      <c r="ONV11" s="55"/>
      <c r="ONW11" s="55"/>
      <c r="ONX11" s="55"/>
      <c r="ONY11" s="55"/>
      <c r="ONZ11" s="55"/>
      <c r="OOA11" s="55"/>
      <c r="OOB11" s="55"/>
      <c r="OOC11" s="55"/>
      <c r="OOD11" s="55"/>
      <c r="OOE11" s="55"/>
      <c r="OOF11" s="55"/>
      <c r="OOG11" s="55"/>
      <c r="OOH11" s="55"/>
      <c r="OOI11" s="55"/>
      <c r="OOJ11" s="55"/>
      <c r="OOK11" s="55"/>
      <c r="OOL11" s="55"/>
      <c r="OOM11" s="55"/>
      <c r="OON11" s="55"/>
      <c r="OOO11" s="55"/>
      <c r="OOP11" s="55"/>
      <c r="OOQ11" s="55"/>
      <c r="OOR11" s="55"/>
      <c r="OOS11" s="55"/>
      <c r="OOT11" s="55"/>
      <c r="OOU11" s="55"/>
      <c r="OOV11" s="55"/>
      <c r="OOW11" s="55"/>
      <c r="OOX11" s="55"/>
      <c r="OOY11" s="55"/>
      <c r="OOZ11" s="55"/>
      <c r="OPA11" s="55"/>
      <c r="OPB11" s="55"/>
      <c r="OPC11" s="55"/>
      <c r="OPD11" s="55"/>
      <c r="OPE11" s="55"/>
      <c r="OPF11" s="55"/>
      <c r="OPG11" s="55"/>
      <c r="OPH11" s="55"/>
      <c r="OPI11" s="55"/>
      <c r="OPJ11" s="55"/>
      <c r="OPK11" s="55"/>
      <c r="OPL11" s="55"/>
      <c r="OPM11" s="55"/>
      <c r="OPN11" s="55"/>
      <c r="OPO11" s="55"/>
      <c r="OPP11" s="55"/>
      <c r="OPQ11" s="55"/>
      <c r="OPR11" s="55"/>
      <c r="OPS11" s="55"/>
      <c r="OPT11" s="55"/>
      <c r="OPU11" s="55"/>
      <c r="OPV11" s="55"/>
      <c r="OPW11" s="55"/>
      <c r="OPX11" s="55"/>
      <c r="OPY11" s="55"/>
      <c r="OPZ11" s="55"/>
      <c r="OQA11" s="55"/>
      <c r="OQB11" s="55"/>
      <c r="OQC11" s="55"/>
      <c r="OQD11" s="55"/>
      <c r="OQE11" s="55"/>
      <c r="OQF11" s="55"/>
      <c r="OQG11" s="55"/>
      <c r="OQH11" s="55"/>
      <c r="OQI11" s="55"/>
      <c r="OQJ11" s="55"/>
      <c r="OQK11" s="55"/>
      <c r="OQL11" s="55"/>
      <c r="OQM11" s="55"/>
      <c r="OQN11" s="55"/>
      <c r="OQO11" s="55"/>
      <c r="OQP11" s="55"/>
      <c r="OQQ11" s="55"/>
      <c r="OQR11" s="55"/>
      <c r="OQS11" s="55"/>
      <c r="OQT11" s="55"/>
      <c r="OQU11" s="55"/>
      <c r="OQV11" s="55"/>
      <c r="OQW11" s="55"/>
      <c r="OQX11" s="55"/>
      <c r="OQY11" s="55"/>
      <c r="OQZ11" s="55"/>
      <c r="ORA11" s="55"/>
      <c r="ORB11" s="55"/>
      <c r="ORC11" s="55"/>
      <c r="ORD11" s="55"/>
      <c r="ORE11" s="55"/>
      <c r="ORF11" s="55"/>
      <c r="ORG11" s="55"/>
      <c r="ORH11" s="55"/>
      <c r="ORI11" s="55"/>
      <c r="ORJ11" s="55"/>
      <c r="ORK11" s="55"/>
      <c r="ORL11" s="55"/>
      <c r="ORM11" s="55"/>
      <c r="ORN11" s="55"/>
      <c r="ORO11" s="55"/>
      <c r="ORP11" s="55"/>
      <c r="ORQ11" s="55"/>
      <c r="ORR11" s="55"/>
      <c r="ORS11" s="55"/>
      <c r="ORT11" s="55"/>
      <c r="ORU11" s="55"/>
      <c r="ORV11" s="55"/>
      <c r="ORW11" s="55"/>
      <c r="ORX11" s="55"/>
      <c r="ORY11" s="55"/>
      <c r="ORZ11" s="55"/>
      <c r="OSA11" s="55"/>
      <c r="OSB11" s="55"/>
      <c r="OSC11" s="55"/>
      <c r="OSD11" s="55"/>
      <c r="OSE11" s="55"/>
      <c r="OSF11" s="55"/>
      <c r="OSG11" s="55"/>
      <c r="OSH11" s="55"/>
      <c r="OSI11" s="55"/>
      <c r="OSJ11" s="55"/>
      <c r="OSK11" s="55"/>
      <c r="OSL11" s="55"/>
      <c r="OSM11" s="55"/>
      <c r="OSN11" s="55"/>
      <c r="OSO11" s="55"/>
      <c r="OSP11" s="55"/>
      <c r="OSQ11" s="55"/>
      <c r="OSR11" s="55"/>
      <c r="OSS11" s="55"/>
      <c r="OST11" s="55"/>
      <c r="OSU11" s="55"/>
      <c r="OSV11" s="55"/>
      <c r="OSW11" s="55"/>
      <c r="OSX11" s="55"/>
      <c r="OSY11" s="55"/>
      <c r="OSZ11" s="55"/>
      <c r="OTA11" s="55"/>
      <c r="OTB11" s="55"/>
      <c r="OTC11" s="55"/>
      <c r="OTD11" s="55"/>
      <c r="OTE11" s="55"/>
      <c r="OTF11" s="55"/>
      <c r="OTG11" s="55"/>
      <c r="OTH11" s="55"/>
      <c r="OTI11" s="55"/>
      <c r="OTJ11" s="55"/>
      <c r="OTK11" s="55"/>
      <c r="OTL11" s="55"/>
      <c r="OTM11" s="55"/>
      <c r="OTN11" s="55"/>
      <c r="OTO11" s="55"/>
      <c r="OTP11" s="55"/>
      <c r="OTQ11" s="55"/>
      <c r="OTR11" s="55"/>
      <c r="OTS11" s="55"/>
      <c r="OTT11" s="55"/>
      <c r="OTU11" s="55"/>
      <c r="OTV11" s="55"/>
      <c r="OTW11" s="55"/>
      <c r="OTX11" s="55"/>
      <c r="OTY11" s="55"/>
      <c r="OTZ11" s="55"/>
      <c r="OUA11" s="55"/>
      <c r="OUB11" s="55"/>
      <c r="OUC11" s="55"/>
      <c r="OUD11" s="55"/>
      <c r="OUE11" s="55"/>
      <c r="OUF11" s="55"/>
      <c r="OUG11" s="55"/>
      <c r="OUH11" s="55"/>
      <c r="OUI11" s="55"/>
      <c r="OUJ11" s="55"/>
      <c r="OUK11" s="55"/>
      <c r="OUL11" s="55"/>
      <c r="OUM11" s="55"/>
      <c r="OUN11" s="55"/>
      <c r="OUO11" s="55"/>
      <c r="OUP11" s="55"/>
      <c r="OUQ11" s="55"/>
      <c r="OUR11" s="55"/>
      <c r="OUS11" s="55"/>
      <c r="OUT11" s="55"/>
      <c r="OUU11" s="55"/>
      <c r="OUV11" s="55"/>
      <c r="OUW11" s="55"/>
      <c r="OUX11" s="55"/>
      <c r="OUY11" s="55"/>
      <c r="OUZ11" s="55"/>
      <c r="OVA11" s="55"/>
      <c r="OVB11" s="55"/>
      <c r="OVC11" s="55"/>
      <c r="OVD11" s="55"/>
      <c r="OVE11" s="55"/>
      <c r="OVF11" s="55"/>
      <c r="OVG11" s="55"/>
      <c r="OVH11" s="55"/>
      <c r="OVI11" s="55"/>
      <c r="OVJ11" s="55"/>
      <c r="OVK11" s="55"/>
      <c r="OVL11" s="55"/>
      <c r="OVM11" s="55"/>
      <c r="OVN11" s="55"/>
      <c r="OVO11" s="55"/>
      <c r="OVP11" s="55"/>
      <c r="OVQ11" s="55"/>
      <c r="OVR11" s="55"/>
      <c r="OVS11" s="55"/>
      <c r="OVT11" s="55"/>
      <c r="OVU11" s="55"/>
      <c r="OVV11" s="55"/>
      <c r="OVW11" s="55"/>
      <c r="OVX11" s="55"/>
      <c r="OVY11" s="55"/>
      <c r="OVZ11" s="55"/>
      <c r="OWA11" s="55"/>
      <c r="OWB11" s="55"/>
      <c r="OWC11" s="55"/>
      <c r="OWD11" s="55"/>
      <c r="OWE11" s="55"/>
      <c r="OWF11" s="55"/>
      <c r="OWG11" s="55"/>
      <c r="OWH11" s="55"/>
      <c r="OWI11" s="55"/>
      <c r="OWJ11" s="55"/>
      <c r="OWK11" s="55"/>
      <c r="OWL11" s="55"/>
      <c r="OWM11" s="55"/>
      <c r="OWN11" s="55"/>
      <c r="OWO11" s="55"/>
      <c r="OWP11" s="55"/>
      <c r="OWQ11" s="55"/>
      <c r="OWR11" s="55"/>
      <c r="OWS11" s="55"/>
      <c r="OWT11" s="55"/>
      <c r="OWU11" s="55"/>
      <c r="OWV11" s="55"/>
      <c r="OWW11" s="55"/>
      <c r="OWX11" s="55"/>
      <c r="OWY11" s="55"/>
      <c r="OWZ11" s="55"/>
      <c r="OXA11" s="55"/>
      <c r="OXB11" s="55"/>
      <c r="OXC11" s="55"/>
      <c r="OXD11" s="55"/>
      <c r="OXE11" s="55"/>
      <c r="OXF11" s="55"/>
      <c r="OXG11" s="55"/>
      <c r="OXH11" s="55"/>
      <c r="OXI11" s="55"/>
      <c r="OXJ11" s="55"/>
      <c r="OXK11" s="55"/>
      <c r="OXL11" s="55"/>
      <c r="OXM11" s="55"/>
      <c r="OXN11" s="55"/>
      <c r="OXO11" s="55"/>
      <c r="OXP11" s="55"/>
      <c r="OXQ11" s="55"/>
      <c r="OXR11" s="55"/>
      <c r="OXS11" s="55"/>
      <c r="OXT11" s="55"/>
      <c r="OXU11" s="55"/>
      <c r="OXV11" s="55"/>
      <c r="OXW11" s="55"/>
      <c r="OXX11" s="55"/>
      <c r="OXY11" s="55"/>
      <c r="OXZ11" s="55"/>
      <c r="OYA11" s="55"/>
      <c r="OYB11" s="55"/>
      <c r="OYC11" s="55"/>
      <c r="OYD11" s="55"/>
      <c r="OYE11" s="55"/>
      <c r="OYF11" s="55"/>
      <c r="OYG11" s="55"/>
      <c r="OYH11" s="55"/>
      <c r="OYI11" s="55"/>
      <c r="OYJ11" s="55"/>
      <c r="OYK11" s="55"/>
      <c r="OYL11" s="55"/>
      <c r="OYM11" s="55"/>
      <c r="OYN11" s="55"/>
      <c r="OYO11" s="55"/>
      <c r="OYP11" s="55"/>
      <c r="OYQ11" s="55"/>
      <c r="OYR11" s="55"/>
      <c r="OYS11" s="55"/>
      <c r="OYT11" s="55"/>
      <c r="OYU11" s="55"/>
      <c r="OYV11" s="55"/>
      <c r="OYW11" s="55"/>
      <c r="OYX11" s="55"/>
      <c r="OYY11" s="55"/>
      <c r="OYZ11" s="55"/>
      <c r="OZA11" s="55"/>
      <c r="OZB11" s="55"/>
      <c r="OZC11" s="55"/>
      <c r="OZD11" s="55"/>
      <c r="OZE11" s="55"/>
      <c r="OZF11" s="55"/>
      <c r="OZG11" s="55"/>
      <c r="OZH11" s="55"/>
      <c r="OZI11" s="55"/>
      <c r="OZJ11" s="55"/>
      <c r="OZK11" s="55"/>
      <c r="OZL11" s="55"/>
      <c r="OZM11" s="55"/>
      <c r="OZN11" s="55"/>
      <c r="OZO11" s="55"/>
      <c r="OZP11" s="55"/>
      <c r="OZQ11" s="55"/>
      <c r="OZR11" s="55"/>
      <c r="OZS11" s="55"/>
      <c r="OZT11" s="55"/>
      <c r="OZU11" s="55"/>
      <c r="OZV11" s="55"/>
      <c r="OZW11" s="55"/>
      <c r="OZX11" s="55"/>
      <c r="OZY11" s="55"/>
      <c r="OZZ11" s="55"/>
      <c r="PAA11" s="55"/>
      <c r="PAB11" s="55"/>
      <c r="PAC11" s="55"/>
      <c r="PAD11" s="55"/>
      <c r="PAE11" s="55"/>
      <c r="PAF11" s="55"/>
      <c r="PAG11" s="55"/>
      <c r="PAH11" s="55"/>
      <c r="PAI11" s="55"/>
      <c r="PAJ11" s="55"/>
      <c r="PAK11" s="55"/>
      <c r="PAL11" s="55"/>
      <c r="PAM11" s="55"/>
      <c r="PAN11" s="55"/>
      <c r="PAO11" s="55"/>
      <c r="PAP11" s="55"/>
      <c r="PAQ11" s="55"/>
      <c r="PAR11" s="55"/>
      <c r="PAS11" s="55"/>
      <c r="PAT11" s="55"/>
      <c r="PAU11" s="55"/>
      <c r="PAV11" s="55"/>
      <c r="PAW11" s="55"/>
      <c r="PAX11" s="55"/>
      <c r="PAY11" s="55"/>
      <c r="PAZ11" s="55"/>
      <c r="PBA11" s="55"/>
      <c r="PBB11" s="55"/>
      <c r="PBC11" s="55"/>
      <c r="PBD11" s="55"/>
      <c r="PBE11" s="55"/>
      <c r="PBF11" s="55"/>
      <c r="PBG11" s="55"/>
      <c r="PBH11" s="55"/>
      <c r="PBI11" s="55"/>
      <c r="PBJ11" s="55"/>
      <c r="PBK11" s="55"/>
      <c r="PBL11" s="55"/>
      <c r="PBM11" s="55"/>
      <c r="PBN11" s="55"/>
      <c r="PBO11" s="55"/>
      <c r="PBP11" s="55"/>
      <c r="PBQ11" s="55"/>
      <c r="PBR11" s="55"/>
      <c r="PBS11" s="55"/>
      <c r="PBT11" s="55"/>
      <c r="PBU11" s="55"/>
      <c r="PBV11" s="55"/>
      <c r="PBW11" s="55"/>
      <c r="PBX11" s="55"/>
      <c r="PBY11" s="55"/>
      <c r="PBZ11" s="55"/>
      <c r="PCA11" s="55"/>
      <c r="PCB11" s="55"/>
      <c r="PCC11" s="55"/>
      <c r="PCD11" s="55"/>
      <c r="PCE11" s="55"/>
      <c r="PCF11" s="55"/>
      <c r="PCG11" s="55"/>
      <c r="PCH11" s="55"/>
      <c r="PCI11" s="55"/>
      <c r="PCJ11" s="55"/>
      <c r="PCK11" s="55"/>
      <c r="PCL11" s="55"/>
      <c r="PCM11" s="55"/>
      <c r="PCN11" s="55"/>
      <c r="PCO11" s="55"/>
      <c r="PCP11" s="55"/>
      <c r="PCQ11" s="55"/>
      <c r="PCR11" s="55"/>
      <c r="PCS11" s="55"/>
      <c r="PCT11" s="55"/>
      <c r="PCU11" s="55"/>
      <c r="PCV11" s="55"/>
      <c r="PCW11" s="55"/>
      <c r="PCX11" s="55"/>
      <c r="PCY11" s="55"/>
      <c r="PCZ11" s="55"/>
      <c r="PDA11" s="55"/>
      <c r="PDB11" s="55"/>
      <c r="PDC11" s="55"/>
      <c r="PDD11" s="55"/>
      <c r="PDE11" s="55"/>
      <c r="PDF11" s="55"/>
      <c r="PDG11" s="55"/>
      <c r="PDH11" s="55"/>
      <c r="PDI11" s="55"/>
      <c r="PDJ11" s="55"/>
      <c r="PDK11" s="55"/>
      <c r="PDL11" s="55"/>
      <c r="PDM11" s="55"/>
      <c r="PDN11" s="55"/>
      <c r="PDO11" s="55"/>
      <c r="PDP11" s="55"/>
      <c r="PDQ11" s="55"/>
      <c r="PDR11" s="55"/>
      <c r="PDS11" s="55"/>
      <c r="PDT11" s="55"/>
      <c r="PDU11" s="55"/>
      <c r="PDV11" s="55"/>
      <c r="PDW11" s="55"/>
      <c r="PDX11" s="55"/>
      <c r="PDY11" s="55"/>
      <c r="PDZ11" s="55"/>
      <c r="PEA11" s="55"/>
      <c r="PEB11" s="55"/>
      <c r="PEC11" s="55"/>
      <c r="PED11" s="55"/>
      <c r="PEE11" s="55"/>
      <c r="PEF11" s="55"/>
      <c r="PEG11" s="55"/>
      <c r="PEH11" s="55"/>
      <c r="PEI11" s="55"/>
      <c r="PEJ11" s="55"/>
      <c r="PEK11" s="55"/>
      <c r="PEL11" s="55"/>
      <c r="PEM11" s="55"/>
      <c r="PEN11" s="55"/>
      <c r="PEO11" s="55"/>
      <c r="PEP11" s="55"/>
      <c r="PEQ11" s="55"/>
      <c r="PER11" s="55"/>
      <c r="PES11" s="55"/>
      <c r="PET11" s="55"/>
      <c r="PEU11" s="55"/>
      <c r="PEV11" s="55"/>
      <c r="PEW11" s="55"/>
      <c r="PEX11" s="55"/>
      <c r="PEY11" s="55"/>
      <c r="PEZ11" s="55"/>
      <c r="PFA11" s="55"/>
      <c r="PFB11" s="55"/>
      <c r="PFC11" s="55"/>
      <c r="PFD11" s="55"/>
      <c r="PFE11" s="55"/>
      <c r="PFF11" s="55"/>
      <c r="PFG11" s="55"/>
      <c r="PFH11" s="55"/>
      <c r="PFI11" s="55"/>
      <c r="PFJ11" s="55"/>
      <c r="PFK11" s="55"/>
      <c r="PFL11" s="55"/>
      <c r="PFM11" s="55"/>
      <c r="PFN11" s="55"/>
      <c r="PFO11" s="55"/>
      <c r="PFP11" s="55"/>
      <c r="PFQ11" s="55"/>
      <c r="PFR11" s="55"/>
      <c r="PFS11" s="55"/>
      <c r="PFT11" s="55"/>
      <c r="PFU11" s="55"/>
      <c r="PFV11" s="55"/>
      <c r="PFW11" s="55"/>
      <c r="PFX11" s="55"/>
      <c r="PFY11" s="55"/>
      <c r="PFZ11" s="55"/>
      <c r="PGA11" s="55"/>
      <c r="PGB11" s="55"/>
      <c r="PGC11" s="55"/>
      <c r="PGD11" s="55"/>
      <c r="PGE11" s="55"/>
      <c r="PGF11" s="55"/>
      <c r="PGG11" s="55"/>
      <c r="PGH11" s="55"/>
      <c r="PGI11" s="55"/>
      <c r="PGJ11" s="55"/>
      <c r="PGK11" s="55"/>
      <c r="PGL11" s="55"/>
      <c r="PGM11" s="55"/>
      <c r="PGN11" s="55"/>
      <c r="PGO11" s="55"/>
      <c r="PGP11" s="55"/>
      <c r="PGQ11" s="55"/>
      <c r="PGR11" s="55"/>
      <c r="PGS11" s="55"/>
      <c r="PGT11" s="55"/>
      <c r="PGU11" s="55"/>
      <c r="PGV11" s="55"/>
      <c r="PGW11" s="55"/>
      <c r="PGX11" s="55"/>
      <c r="PGY11" s="55"/>
      <c r="PGZ11" s="55"/>
      <c r="PHA11" s="55"/>
      <c r="PHB11" s="55"/>
      <c r="PHC11" s="55"/>
      <c r="PHD11" s="55"/>
      <c r="PHE11" s="55"/>
      <c r="PHF11" s="55"/>
      <c r="PHG11" s="55"/>
      <c r="PHH11" s="55"/>
      <c r="PHI11" s="55"/>
      <c r="PHJ11" s="55"/>
      <c r="PHK11" s="55"/>
      <c r="PHL11" s="55"/>
      <c r="PHM11" s="55"/>
      <c r="PHN11" s="55"/>
      <c r="PHO11" s="55"/>
      <c r="PHP11" s="55"/>
      <c r="PHQ11" s="55"/>
      <c r="PHR11" s="55"/>
      <c r="PHS11" s="55"/>
      <c r="PHT11" s="55"/>
      <c r="PHU11" s="55"/>
      <c r="PHV11" s="55"/>
      <c r="PHW11" s="55"/>
      <c r="PHX11" s="55"/>
      <c r="PHY11" s="55"/>
      <c r="PHZ11" s="55"/>
      <c r="PIA11" s="55"/>
      <c r="PIB11" s="55"/>
      <c r="PIC11" s="55"/>
      <c r="PID11" s="55"/>
      <c r="PIE11" s="55"/>
      <c r="PIF11" s="55"/>
      <c r="PIG11" s="55"/>
      <c r="PIH11" s="55"/>
      <c r="PII11" s="55"/>
      <c r="PIJ11" s="55"/>
      <c r="PIK11" s="55"/>
      <c r="PIL11" s="55"/>
      <c r="PIM11" s="55"/>
      <c r="PIN11" s="55"/>
      <c r="PIO11" s="55"/>
      <c r="PIP11" s="55"/>
      <c r="PIQ11" s="55"/>
      <c r="PIR11" s="55"/>
      <c r="PIS11" s="55"/>
      <c r="PIT11" s="55"/>
      <c r="PIU11" s="55"/>
      <c r="PIV11" s="55"/>
      <c r="PIW11" s="55"/>
      <c r="PIX11" s="55"/>
      <c r="PIY11" s="55"/>
      <c r="PIZ11" s="55"/>
      <c r="PJA11" s="55"/>
      <c r="PJB11" s="55"/>
      <c r="PJC11" s="55"/>
      <c r="PJD11" s="55"/>
      <c r="PJE11" s="55"/>
      <c r="PJF11" s="55"/>
      <c r="PJG11" s="55"/>
      <c r="PJH11" s="55"/>
      <c r="PJI11" s="55"/>
      <c r="PJJ11" s="55"/>
      <c r="PJK11" s="55"/>
      <c r="PJL11" s="55"/>
      <c r="PJM11" s="55"/>
      <c r="PJN11" s="55"/>
      <c r="PJO11" s="55"/>
      <c r="PJP11" s="55"/>
      <c r="PJQ11" s="55"/>
      <c r="PJR11" s="55"/>
      <c r="PJS11" s="55"/>
      <c r="PJT11" s="55"/>
      <c r="PJU11" s="55"/>
      <c r="PJV11" s="55"/>
      <c r="PJW11" s="55"/>
      <c r="PJX11" s="55"/>
      <c r="PJY11" s="55"/>
      <c r="PJZ11" s="55"/>
      <c r="PKA11" s="55"/>
      <c r="PKB11" s="55"/>
      <c r="PKC11" s="55"/>
      <c r="PKD11" s="55"/>
      <c r="PKE11" s="55"/>
      <c r="PKF11" s="55"/>
      <c r="PKG11" s="55"/>
      <c r="PKH11" s="55"/>
      <c r="PKI11" s="55"/>
      <c r="PKJ11" s="55"/>
      <c r="PKK11" s="55"/>
      <c r="PKL11" s="55"/>
      <c r="PKM11" s="55"/>
      <c r="PKN11" s="55"/>
      <c r="PKO11" s="55"/>
      <c r="PKP11" s="55"/>
      <c r="PKQ11" s="55"/>
      <c r="PKR11" s="55"/>
      <c r="PKS11" s="55"/>
      <c r="PKT11" s="55"/>
      <c r="PKU11" s="55"/>
      <c r="PKV11" s="55"/>
      <c r="PKW11" s="55"/>
      <c r="PKX11" s="55"/>
      <c r="PKY11" s="55"/>
      <c r="PKZ11" s="55"/>
      <c r="PLA11" s="55"/>
      <c r="PLB11" s="55"/>
      <c r="PLC11" s="55"/>
      <c r="PLD11" s="55"/>
      <c r="PLE11" s="55"/>
      <c r="PLF11" s="55"/>
      <c r="PLG11" s="55"/>
      <c r="PLH11" s="55"/>
      <c r="PLI11" s="55"/>
      <c r="PLJ11" s="55"/>
      <c r="PLK11" s="55"/>
      <c r="PLL11" s="55"/>
      <c r="PLM11" s="55"/>
      <c r="PLN11" s="55"/>
      <c r="PLO11" s="55"/>
      <c r="PLP11" s="55"/>
      <c r="PLQ11" s="55"/>
      <c r="PLR11" s="55"/>
      <c r="PLS11" s="55"/>
      <c r="PLT11" s="55"/>
      <c r="PLU11" s="55"/>
      <c r="PLV11" s="55"/>
      <c r="PLW11" s="55"/>
      <c r="PLX11" s="55"/>
      <c r="PLY11" s="55"/>
      <c r="PLZ11" s="55"/>
      <c r="PMA11" s="55"/>
      <c r="PMB11" s="55"/>
      <c r="PMC11" s="55"/>
      <c r="PMD11" s="55"/>
      <c r="PME11" s="55"/>
      <c r="PMF11" s="55"/>
      <c r="PMG11" s="55"/>
      <c r="PMH11" s="55"/>
      <c r="PMI11" s="55"/>
      <c r="PMJ11" s="55"/>
      <c r="PMK11" s="55"/>
      <c r="PML11" s="55"/>
      <c r="PMM11" s="55"/>
      <c r="PMN11" s="55"/>
      <c r="PMO11" s="55"/>
      <c r="PMP11" s="55"/>
      <c r="PMQ11" s="55"/>
      <c r="PMR11" s="55"/>
      <c r="PMS11" s="55"/>
      <c r="PMT11" s="55"/>
      <c r="PMU11" s="55"/>
      <c r="PMV11" s="55"/>
      <c r="PMW11" s="55"/>
      <c r="PMX11" s="55"/>
      <c r="PMY11" s="55"/>
      <c r="PMZ11" s="55"/>
      <c r="PNA11" s="55"/>
      <c r="PNB11" s="55"/>
      <c r="PNC11" s="55"/>
      <c r="PND11" s="55"/>
      <c r="PNE11" s="55"/>
      <c r="PNF11" s="55"/>
      <c r="PNG11" s="55"/>
      <c r="PNH11" s="55"/>
      <c r="PNI11" s="55"/>
      <c r="PNJ11" s="55"/>
      <c r="PNK11" s="55"/>
      <c r="PNL11" s="55"/>
      <c r="PNM11" s="55"/>
      <c r="PNN11" s="55"/>
      <c r="PNO11" s="55"/>
      <c r="PNP11" s="55"/>
      <c r="PNQ11" s="55"/>
      <c r="PNR11" s="55"/>
      <c r="PNS11" s="55"/>
      <c r="PNT11" s="55"/>
      <c r="PNU11" s="55"/>
      <c r="PNV11" s="55"/>
      <c r="PNW11" s="55"/>
      <c r="PNX11" s="55"/>
      <c r="PNY11" s="55"/>
      <c r="PNZ11" s="55"/>
      <c r="POA11" s="55"/>
      <c r="POB11" s="55"/>
      <c r="POC11" s="55"/>
      <c r="POD11" s="55"/>
      <c r="POE11" s="55"/>
      <c r="POF11" s="55"/>
      <c r="POG11" s="55"/>
      <c r="POH11" s="55"/>
      <c r="POI11" s="55"/>
      <c r="POJ11" s="55"/>
      <c r="POK11" s="55"/>
      <c r="POL11" s="55"/>
      <c r="POM11" s="55"/>
      <c r="PON11" s="55"/>
      <c r="POO11" s="55"/>
      <c r="POP11" s="55"/>
      <c r="POQ11" s="55"/>
      <c r="POR11" s="55"/>
      <c r="POS11" s="55"/>
      <c r="POT11" s="55"/>
      <c r="POU11" s="55"/>
      <c r="POV11" s="55"/>
      <c r="POW11" s="55"/>
      <c r="POX11" s="55"/>
      <c r="POY11" s="55"/>
      <c r="POZ11" s="55"/>
      <c r="PPA11" s="55"/>
      <c r="PPB11" s="55"/>
      <c r="PPC11" s="55"/>
      <c r="PPD11" s="55"/>
      <c r="PPE11" s="55"/>
      <c r="PPF11" s="55"/>
      <c r="PPG11" s="55"/>
      <c r="PPH11" s="55"/>
      <c r="PPI11" s="55"/>
      <c r="PPJ11" s="55"/>
      <c r="PPK11" s="55"/>
      <c r="PPL11" s="55"/>
      <c r="PPM11" s="55"/>
      <c r="PPN11" s="55"/>
      <c r="PPO11" s="55"/>
      <c r="PPP11" s="55"/>
      <c r="PPQ11" s="55"/>
      <c r="PPR11" s="55"/>
      <c r="PPS11" s="55"/>
      <c r="PPT11" s="55"/>
      <c r="PPU11" s="55"/>
      <c r="PPV11" s="55"/>
      <c r="PPW11" s="55"/>
      <c r="PPX11" s="55"/>
      <c r="PPY11" s="55"/>
      <c r="PPZ11" s="55"/>
      <c r="PQA11" s="55"/>
      <c r="PQB11" s="55"/>
      <c r="PQC11" s="55"/>
      <c r="PQD11" s="55"/>
      <c r="PQE11" s="55"/>
      <c r="PQF11" s="55"/>
      <c r="PQG11" s="55"/>
      <c r="PQH11" s="55"/>
      <c r="PQI11" s="55"/>
      <c r="PQJ11" s="55"/>
      <c r="PQK11" s="55"/>
      <c r="PQL11" s="55"/>
      <c r="PQM11" s="55"/>
      <c r="PQN11" s="55"/>
      <c r="PQO11" s="55"/>
      <c r="PQP11" s="55"/>
      <c r="PQQ11" s="55"/>
      <c r="PQR11" s="55"/>
      <c r="PQS11" s="55"/>
      <c r="PQT11" s="55"/>
      <c r="PQU11" s="55"/>
      <c r="PQV11" s="55"/>
      <c r="PQW11" s="55"/>
      <c r="PQX11" s="55"/>
      <c r="PQY11" s="55"/>
      <c r="PQZ11" s="55"/>
      <c r="PRA11" s="55"/>
      <c r="PRB11" s="55"/>
      <c r="PRC11" s="55"/>
      <c r="PRD11" s="55"/>
      <c r="PRE11" s="55"/>
      <c r="PRF11" s="55"/>
      <c r="PRG11" s="55"/>
      <c r="PRH11" s="55"/>
      <c r="PRI11" s="55"/>
      <c r="PRJ11" s="55"/>
      <c r="PRK11" s="55"/>
      <c r="PRL11" s="55"/>
      <c r="PRM11" s="55"/>
      <c r="PRN11" s="55"/>
      <c r="PRO11" s="55"/>
      <c r="PRP11" s="55"/>
      <c r="PRQ11" s="55"/>
      <c r="PRR11" s="55"/>
      <c r="PRS11" s="55"/>
      <c r="PRT11" s="55"/>
      <c r="PRU11" s="55"/>
      <c r="PRV11" s="55"/>
      <c r="PRW11" s="55"/>
      <c r="PRX11" s="55"/>
      <c r="PRY11" s="55"/>
      <c r="PRZ11" s="55"/>
      <c r="PSA11" s="55"/>
      <c r="PSB11" s="55"/>
      <c r="PSC11" s="55"/>
      <c r="PSD11" s="55"/>
      <c r="PSE11" s="55"/>
      <c r="PSF11" s="55"/>
      <c r="PSG11" s="55"/>
      <c r="PSH11" s="55"/>
      <c r="PSI11" s="55"/>
      <c r="PSJ11" s="55"/>
      <c r="PSK11" s="55"/>
      <c r="PSL11" s="55"/>
      <c r="PSM11" s="55"/>
      <c r="PSN11" s="55"/>
      <c r="PSO11" s="55"/>
      <c r="PSP11" s="55"/>
      <c r="PSQ11" s="55"/>
      <c r="PSR11" s="55"/>
      <c r="PSS11" s="55"/>
      <c r="PST11" s="55"/>
      <c r="PSU11" s="55"/>
      <c r="PSV11" s="55"/>
      <c r="PSW11" s="55"/>
      <c r="PSX11" s="55"/>
      <c r="PSY11" s="55"/>
      <c r="PSZ11" s="55"/>
      <c r="PTA11" s="55"/>
      <c r="PTB11" s="55"/>
      <c r="PTC11" s="55"/>
      <c r="PTD11" s="55"/>
      <c r="PTE11" s="55"/>
      <c r="PTF11" s="55"/>
      <c r="PTG11" s="55"/>
      <c r="PTH11" s="55"/>
      <c r="PTI11" s="55"/>
      <c r="PTJ11" s="55"/>
      <c r="PTK11" s="55"/>
      <c r="PTL11" s="55"/>
      <c r="PTM11" s="55"/>
      <c r="PTN11" s="55"/>
      <c r="PTO11" s="55"/>
      <c r="PTP11" s="55"/>
      <c r="PTQ11" s="55"/>
      <c r="PTR11" s="55"/>
      <c r="PTS11" s="55"/>
      <c r="PTT11" s="55"/>
      <c r="PTU11" s="55"/>
      <c r="PTV11" s="55"/>
      <c r="PTW11" s="55"/>
      <c r="PTX11" s="55"/>
      <c r="PTY11" s="55"/>
      <c r="PTZ11" s="55"/>
      <c r="PUA11" s="55"/>
      <c r="PUB11" s="55"/>
      <c r="PUC11" s="55"/>
      <c r="PUD11" s="55"/>
      <c r="PUE11" s="55"/>
      <c r="PUF11" s="55"/>
      <c r="PUG11" s="55"/>
      <c r="PUH11" s="55"/>
      <c r="PUI11" s="55"/>
      <c r="PUJ11" s="55"/>
      <c r="PUK11" s="55"/>
      <c r="PUL11" s="55"/>
      <c r="PUM11" s="55"/>
      <c r="PUN11" s="55"/>
      <c r="PUO11" s="55"/>
      <c r="PUP11" s="55"/>
      <c r="PUQ11" s="55"/>
      <c r="PUR11" s="55"/>
      <c r="PUS11" s="55"/>
      <c r="PUT11" s="55"/>
      <c r="PUU11" s="55"/>
      <c r="PUV11" s="55"/>
      <c r="PUW11" s="55"/>
      <c r="PUX11" s="55"/>
      <c r="PUY11" s="55"/>
      <c r="PUZ11" s="55"/>
      <c r="PVA11" s="55"/>
      <c r="PVB11" s="55"/>
      <c r="PVC11" s="55"/>
      <c r="PVD11" s="55"/>
      <c r="PVE11" s="55"/>
      <c r="PVF11" s="55"/>
      <c r="PVG11" s="55"/>
      <c r="PVH11" s="55"/>
      <c r="PVI11" s="55"/>
      <c r="PVJ11" s="55"/>
      <c r="PVK11" s="55"/>
      <c r="PVL11" s="55"/>
      <c r="PVM11" s="55"/>
      <c r="PVN11" s="55"/>
      <c r="PVO11" s="55"/>
      <c r="PVP11" s="55"/>
      <c r="PVQ11" s="55"/>
      <c r="PVR11" s="55"/>
      <c r="PVS11" s="55"/>
      <c r="PVT11" s="55"/>
      <c r="PVU11" s="55"/>
      <c r="PVV11" s="55"/>
      <c r="PVW11" s="55"/>
      <c r="PVX11" s="55"/>
      <c r="PVY11" s="55"/>
      <c r="PVZ11" s="55"/>
      <c r="PWA11" s="55"/>
      <c r="PWB11" s="55"/>
      <c r="PWC11" s="55"/>
      <c r="PWD11" s="55"/>
      <c r="PWE11" s="55"/>
      <c r="PWF11" s="55"/>
      <c r="PWG11" s="55"/>
      <c r="PWH11" s="55"/>
      <c r="PWI11" s="55"/>
      <c r="PWJ11" s="55"/>
      <c r="PWK11" s="55"/>
      <c r="PWL11" s="55"/>
      <c r="PWM11" s="55"/>
      <c r="PWN11" s="55"/>
      <c r="PWO11" s="55"/>
      <c r="PWP11" s="55"/>
      <c r="PWQ11" s="55"/>
      <c r="PWR11" s="55"/>
      <c r="PWS11" s="55"/>
      <c r="PWT11" s="55"/>
      <c r="PWU11" s="55"/>
      <c r="PWV11" s="55"/>
      <c r="PWW11" s="55"/>
      <c r="PWX11" s="55"/>
      <c r="PWY11" s="55"/>
      <c r="PWZ11" s="55"/>
      <c r="PXA11" s="55"/>
      <c r="PXB11" s="55"/>
      <c r="PXC11" s="55"/>
      <c r="PXD11" s="55"/>
      <c r="PXE11" s="55"/>
      <c r="PXF11" s="55"/>
      <c r="PXG11" s="55"/>
      <c r="PXH11" s="55"/>
      <c r="PXI11" s="55"/>
      <c r="PXJ11" s="55"/>
      <c r="PXK11" s="55"/>
      <c r="PXL11" s="55"/>
      <c r="PXM11" s="55"/>
      <c r="PXN11" s="55"/>
      <c r="PXO11" s="55"/>
      <c r="PXP11" s="55"/>
      <c r="PXQ11" s="55"/>
      <c r="PXR11" s="55"/>
      <c r="PXS11" s="55"/>
      <c r="PXT11" s="55"/>
      <c r="PXU11" s="55"/>
      <c r="PXV11" s="55"/>
      <c r="PXW11" s="55"/>
      <c r="PXX11" s="55"/>
      <c r="PXY11" s="55"/>
      <c r="PXZ11" s="55"/>
      <c r="PYA11" s="55"/>
      <c r="PYB11" s="55"/>
      <c r="PYC11" s="55"/>
      <c r="PYD11" s="55"/>
      <c r="PYE11" s="55"/>
      <c r="PYF11" s="55"/>
      <c r="PYG11" s="55"/>
      <c r="PYH11" s="55"/>
      <c r="PYI11" s="55"/>
      <c r="PYJ11" s="55"/>
      <c r="PYK11" s="55"/>
      <c r="PYL11" s="55"/>
      <c r="PYM11" s="55"/>
      <c r="PYN11" s="55"/>
      <c r="PYO11" s="55"/>
      <c r="PYP11" s="55"/>
      <c r="PYQ11" s="55"/>
      <c r="PYR11" s="55"/>
      <c r="PYS11" s="55"/>
      <c r="PYT11" s="55"/>
      <c r="PYU11" s="55"/>
      <c r="PYV11" s="55"/>
      <c r="PYW11" s="55"/>
      <c r="PYX11" s="55"/>
      <c r="PYY11" s="55"/>
      <c r="PYZ11" s="55"/>
      <c r="PZA11" s="55"/>
      <c r="PZB11" s="55"/>
      <c r="PZC11" s="55"/>
      <c r="PZD11" s="55"/>
      <c r="PZE11" s="55"/>
      <c r="PZF11" s="55"/>
      <c r="PZG11" s="55"/>
      <c r="PZH11" s="55"/>
      <c r="PZI11" s="55"/>
      <c r="PZJ11" s="55"/>
      <c r="PZK11" s="55"/>
      <c r="PZL11" s="55"/>
      <c r="PZM11" s="55"/>
      <c r="PZN11" s="55"/>
      <c r="PZO11" s="55"/>
      <c r="PZP11" s="55"/>
      <c r="PZQ11" s="55"/>
      <c r="PZR11" s="55"/>
      <c r="PZS11" s="55"/>
      <c r="PZT11" s="55"/>
      <c r="PZU11" s="55"/>
      <c r="PZV11" s="55"/>
      <c r="PZW11" s="55"/>
      <c r="PZX11" s="55"/>
      <c r="PZY11" s="55"/>
      <c r="PZZ11" s="55"/>
      <c r="QAA11" s="55"/>
      <c r="QAB11" s="55"/>
      <c r="QAC11" s="55"/>
      <c r="QAD11" s="55"/>
      <c r="QAE11" s="55"/>
      <c r="QAF11" s="55"/>
      <c r="QAG11" s="55"/>
      <c r="QAH11" s="55"/>
      <c r="QAI11" s="55"/>
      <c r="QAJ11" s="55"/>
      <c r="QAK11" s="55"/>
      <c r="QAL11" s="55"/>
      <c r="QAM11" s="55"/>
      <c r="QAN11" s="55"/>
      <c r="QAO11" s="55"/>
      <c r="QAP11" s="55"/>
      <c r="QAQ11" s="55"/>
      <c r="QAR11" s="55"/>
      <c r="QAS11" s="55"/>
      <c r="QAT11" s="55"/>
      <c r="QAU11" s="55"/>
      <c r="QAV11" s="55"/>
      <c r="QAW11" s="55"/>
      <c r="QAX11" s="55"/>
      <c r="QAY11" s="55"/>
      <c r="QAZ11" s="55"/>
      <c r="QBA11" s="55"/>
      <c r="QBB11" s="55"/>
      <c r="QBC11" s="55"/>
      <c r="QBD11" s="55"/>
      <c r="QBE11" s="55"/>
      <c r="QBF11" s="55"/>
      <c r="QBG11" s="55"/>
      <c r="QBH11" s="55"/>
      <c r="QBI11" s="55"/>
      <c r="QBJ11" s="55"/>
      <c r="QBK11" s="55"/>
      <c r="QBL11" s="55"/>
      <c r="QBM11" s="55"/>
      <c r="QBN11" s="55"/>
      <c r="QBO11" s="55"/>
      <c r="QBP11" s="55"/>
      <c r="QBQ11" s="55"/>
      <c r="QBR11" s="55"/>
      <c r="QBS11" s="55"/>
      <c r="QBT11" s="55"/>
      <c r="QBU11" s="55"/>
      <c r="QBV11" s="55"/>
      <c r="QBW11" s="55"/>
      <c r="QBX11" s="55"/>
      <c r="QBY11" s="55"/>
      <c r="QBZ11" s="55"/>
      <c r="QCA11" s="55"/>
      <c r="QCB11" s="55"/>
      <c r="QCC11" s="55"/>
      <c r="QCD11" s="55"/>
      <c r="QCE11" s="55"/>
      <c r="QCF11" s="55"/>
      <c r="QCG11" s="55"/>
      <c r="QCH11" s="55"/>
      <c r="QCI11" s="55"/>
      <c r="QCJ11" s="55"/>
      <c r="QCK11" s="55"/>
      <c r="QCL11" s="55"/>
      <c r="QCM11" s="55"/>
      <c r="QCN11" s="55"/>
      <c r="QCO11" s="55"/>
      <c r="QCP11" s="55"/>
      <c r="QCQ11" s="55"/>
      <c r="QCR11" s="55"/>
      <c r="QCS11" s="55"/>
      <c r="QCT11" s="55"/>
      <c r="QCU11" s="55"/>
      <c r="QCV11" s="55"/>
      <c r="QCW11" s="55"/>
      <c r="QCX11" s="55"/>
      <c r="QCY11" s="55"/>
      <c r="QCZ11" s="55"/>
      <c r="QDA11" s="55"/>
      <c r="QDB11" s="55"/>
      <c r="QDC11" s="55"/>
      <c r="QDD11" s="55"/>
      <c r="QDE11" s="55"/>
      <c r="QDF11" s="55"/>
      <c r="QDG11" s="55"/>
      <c r="QDH11" s="55"/>
      <c r="QDI11" s="55"/>
      <c r="QDJ11" s="55"/>
      <c r="QDK11" s="55"/>
      <c r="QDL11" s="55"/>
      <c r="QDM11" s="55"/>
      <c r="QDN11" s="55"/>
      <c r="QDO11" s="55"/>
      <c r="QDP11" s="55"/>
      <c r="QDQ11" s="55"/>
      <c r="QDR11" s="55"/>
      <c r="QDS11" s="55"/>
      <c r="QDT11" s="55"/>
      <c r="QDU11" s="55"/>
      <c r="QDV11" s="55"/>
      <c r="QDW11" s="55"/>
      <c r="QDX11" s="55"/>
      <c r="QDY11" s="55"/>
      <c r="QDZ11" s="55"/>
      <c r="QEA11" s="55"/>
      <c r="QEB11" s="55"/>
      <c r="QEC11" s="55"/>
      <c r="QED11" s="55"/>
      <c r="QEE11" s="55"/>
      <c r="QEF11" s="55"/>
      <c r="QEG11" s="55"/>
      <c r="QEH11" s="55"/>
      <c r="QEI11" s="55"/>
      <c r="QEJ11" s="55"/>
      <c r="QEK11" s="55"/>
      <c r="QEL11" s="55"/>
      <c r="QEM11" s="55"/>
      <c r="QEN11" s="55"/>
      <c r="QEO11" s="55"/>
      <c r="QEP11" s="55"/>
      <c r="QEQ11" s="55"/>
      <c r="QER11" s="55"/>
      <c r="QES11" s="55"/>
      <c r="QET11" s="55"/>
      <c r="QEU11" s="55"/>
      <c r="QEV11" s="55"/>
      <c r="QEW11" s="55"/>
      <c r="QEX11" s="55"/>
      <c r="QEY11" s="55"/>
      <c r="QEZ11" s="55"/>
      <c r="QFA11" s="55"/>
      <c r="QFB11" s="55"/>
      <c r="QFC11" s="55"/>
      <c r="QFD11" s="55"/>
      <c r="QFE11" s="55"/>
      <c r="QFF11" s="55"/>
      <c r="QFG11" s="55"/>
      <c r="QFH11" s="55"/>
      <c r="QFI11" s="55"/>
      <c r="QFJ11" s="55"/>
      <c r="QFK11" s="55"/>
      <c r="QFL11" s="55"/>
      <c r="QFM11" s="55"/>
      <c r="QFN11" s="55"/>
      <c r="QFO11" s="55"/>
      <c r="QFP11" s="55"/>
      <c r="QFQ11" s="55"/>
      <c r="QFR11" s="55"/>
      <c r="QFS11" s="55"/>
      <c r="QFT11" s="55"/>
      <c r="QFU11" s="55"/>
      <c r="QFV11" s="55"/>
      <c r="QFW11" s="55"/>
      <c r="QFX11" s="55"/>
      <c r="QFY11" s="55"/>
      <c r="QFZ11" s="55"/>
      <c r="QGA11" s="55"/>
      <c r="QGB11" s="55"/>
      <c r="QGC11" s="55"/>
      <c r="QGD11" s="55"/>
      <c r="QGE11" s="55"/>
      <c r="QGF11" s="55"/>
      <c r="QGG11" s="55"/>
      <c r="QGH11" s="55"/>
      <c r="QGI11" s="55"/>
      <c r="QGJ11" s="55"/>
      <c r="QGK11" s="55"/>
      <c r="QGL11" s="55"/>
      <c r="QGM11" s="55"/>
      <c r="QGN11" s="55"/>
      <c r="QGO11" s="55"/>
      <c r="QGP11" s="55"/>
      <c r="QGQ11" s="55"/>
      <c r="QGR11" s="55"/>
      <c r="QGS11" s="55"/>
      <c r="QGT11" s="55"/>
      <c r="QGU11" s="55"/>
      <c r="QGV11" s="55"/>
      <c r="QGW11" s="55"/>
      <c r="QGX11" s="55"/>
      <c r="QGY11" s="55"/>
      <c r="QGZ11" s="55"/>
      <c r="QHA11" s="55"/>
      <c r="QHB11" s="55"/>
      <c r="QHC11" s="55"/>
      <c r="QHD11" s="55"/>
      <c r="QHE11" s="55"/>
      <c r="QHF11" s="55"/>
      <c r="QHG11" s="55"/>
      <c r="QHH11" s="55"/>
      <c r="QHI11" s="55"/>
      <c r="QHJ11" s="55"/>
      <c r="QHK11" s="55"/>
      <c r="QHL11" s="55"/>
      <c r="QHM11" s="55"/>
      <c r="QHN11" s="55"/>
      <c r="QHO11" s="55"/>
      <c r="QHP11" s="55"/>
      <c r="QHQ11" s="55"/>
      <c r="QHR11" s="55"/>
      <c r="QHS11" s="55"/>
      <c r="QHT11" s="55"/>
      <c r="QHU11" s="55"/>
      <c r="QHV11" s="55"/>
      <c r="QHW11" s="55"/>
      <c r="QHX11" s="55"/>
      <c r="QHY11" s="55"/>
      <c r="QHZ11" s="55"/>
      <c r="QIA11" s="55"/>
      <c r="QIB11" s="55"/>
      <c r="QIC11" s="55"/>
      <c r="QID11" s="55"/>
      <c r="QIE11" s="55"/>
      <c r="QIF11" s="55"/>
      <c r="QIG11" s="55"/>
      <c r="QIH11" s="55"/>
      <c r="QII11" s="55"/>
      <c r="QIJ11" s="55"/>
      <c r="QIK11" s="55"/>
      <c r="QIL11" s="55"/>
      <c r="QIM11" s="55"/>
      <c r="QIN11" s="55"/>
      <c r="QIO11" s="55"/>
      <c r="QIP11" s="55"/>
      <c r="QIQ11" s="55"/>
      <c r="QIR11" s="55"/>
      <c r="QIS11" s="55"/>
      <c r="QIT11" s="55"/>
      <c r="QIU11" s="55"/>
      <c r="QIV11" s="55"/>
      <c r="QIW11" s="55"/>
      <c r="QIX11" s="55"/>
      <c r="QIY11" s="55"/>
      <c r="QIZ11" s="55"/>
      <c r="QJA11" s="55"/>
      <c r="QJB11" s="55"/>
      <c r="QJC11" s="55"/>
      <c r="QJD11" s="55"/>
      <c r="QJE11" s="55"/>
      <c r="QJF11" s="55"/>
      <c r="QJG11" s="55"/>
      <c r="QJH11" s="55"/>
      <c r="QJI11" s="55"/>
      <c r="QJJ11" s="55"/>
      <c r="QJK11" s="55"/>
      <c r="QJL11" s="55"/>
      <c r="QJM11" s="55"/>
      <c r="QJN11" s="55"/>
      <c r="QJO11" s="55"/>
      <c r="QJP11" s="55"/>
      <c r="QJQ11" s="55"/>
      <c r="QJR11" s="55"/>
      <c r="QJS11" s="55"/>
      <c r="QJT11" s="55"/>
      <c r="QJU11" s="55"/>
      <c r="QJV11" s="55"/>
      <c r="QJW11" s="55"/>
      <c r="QJX11" s="55"/>
      <c r="QJY11" s="55"/>
      <c r="QJZ11" s="55"/>
      <c r="QKA11" s="55"/>
      <c r="QKB11" s="55"/>
      <c r="QKC11" s="55"/>
      <c r="QKD11" s="55"/>
      <c r="QKE11" s="55"/>
      <c r="QKF11" s="55"/>
      <c r="QKG11" s="55"/>
      <c r="QKH11" s="55"/>
      <c r="QKI11" s="55"/>
      <c r="QKJ11" s="55"/>
      <c r="QKK11" s="55"/>
      <c r="QKL11" s="55"/>
      <c r="QKM11" s="55"/>
      <c r="QKN11" s="55"/>
      <c r="QKO11" s="55"/>
      <c r="QKP11" s="55"/>
      <c r="QKQ11" s="55"/>
      <c r="QKR11" s="55"/>
      <c r="QKS11" s="55"/>
      <c r="QKT11" s="55"/>
      <c r="QKU11" s="55"/>
      <c r="QKV11" s="55"/>
      <c r="QKW11" s="55"/>
      <c r="QKX11" s="55"/>
      <c r="QKY11" s="55"/>
      <c r="QKZ11" s="55"/>
      <c r="QLA11" s="55"/>
      <c r="QLB11" s="55"/>
      <c r="QLC11" s="55"/>
      <c r="QLD11" s="55"/>
      <c r="QLE11" s="55"/>
      <c r="QLF11" s="55"/>
      <c r="QLG11" s="55"/>
      <c r="QLH11" s="55"/>
      <c r="QLI11" s="55"/>
      <c r="QLJ11" s="55"/>
      <c r="QLK11" s="55"/>
      <c r="QLL11" s="55"/>
      <c r="QLM11" s="55"/>
      <c r="QLN11" s="55"/>
      <c r="QLO11" s="55"/>
      <c r="QLP11" s="55"/>
      <c r="QLQ11" s="55"/>
      <c r="QLR11" s="55"/>
      <c r="QLS11" s="55"/>
      <c r="QLT11" s="55"/>
      <c r="QLU11" s="55"/>
      <c r="QLV11" s="55"/>
      <c r="QLW11" s="55"/>
      <c r="QLX11" s="55"/>
      <c r="QLY11" s="55"/>
      <c r="QLZ11" s="55"/>
      <c r="QMA11" s="55"/>
      <c r="QMB11" s="55"/>
      <c r="QMC11" s="55"/>
      <c r="QMD11" s="55"/>
      <c r="QME11" s="55"/>
      <c r="QMF11" s="55"/>
      <c r="QMG11" s="55"/>
      <c r="QMH11" s="55"/>
      <c r="QMI11" s="55"/>
      <c r="QMJ11" s="55"/>
      <c r="QMK11" s="55"/>
      <c r="QML11" s="55"/>
      <c r="QMM11" s="55"/>
      <c r="QMN11" s="55"/>
      <c r="QMO11" s="55"/>
      <c r="QMP11" s="55"/>
      <c r="QMQ11" s="55"/>
      <c r="QMR11" s="55"/>
      <c r="QMS11" s="55"/>
      <c r="QMT11" s="55"/>
      <c r="QMU11" s="55"/>
      <c r="QMV11" s="55"/>
      <c r="QMW11" s="55"/>
      <c r="QMX11" s="55"/>
      <c r="QMY11" s="55"/>
      <c r="QMZ11" s="55"/>
      <c r="QNA11" s="55"/>
      <c r="QNB11" s="55"/>
      <c r="QNC11" s="55"/>
      <c r="QND11" s="55"/>
      <c r="QNE11" s="55"/>
      <c r="QNF11" s="55"/>
      <c r="QNG11" s="55"/>
      <c r="QNH11" s="55"/>
      <c r="QNI11" s="55"/>
      <c r="QNJ11" s="55"/>
      <c r="QNK11" s="55"/>
      <c r="QNL11" s="55"/>
      <c r="QNM11" s="55"/>
      <c r="QNN11" s="55"/>
      <c r="QNO11" s="55"/>
      <c r="QNP11" s="55"/>
      <c r="QNQ11" s="55"/>
      <c r="QNR11" s="55"/>
      <c r="QNS11" s="55"/>
      <c r="QNT11" s="55"/>
      <c r="QNU11" s="55"/>
      <c r="QNV11" s="55"/>
      <c r="QNW11" s="55"/>
      <c r="QNX11" s="55"/>
      <c r="QNY11" s="55"/>
      <c r="QNZ11" s="55"/>
      <c r="QOA11" s="55"/>
      <c r="QOB11" s="55"/>
      <c r="QOC11" s="55"/>
      <c r="QOD11" s="55"/>
      <c r="QOE11" s="55"/>
      <c r="QOF11" s="55"/>
      <c r="QOG11" s="55"/>
      <c r="QOH11" s="55"/>
      <c r="QOI11" s="55"/>
      <c r="QOJ11" s="55"/>
      <c r="QOK11" s="55"/>
      <c r="QOL11" s="55"/>
      <c r="QOM11" s="55"/>
      <c r="QON11" s="55"/>
      <c r="QOO11" s="55"/>
      <c r="QOP11" s="55"/>
      <c r="QOQ11" s="55"/>
      <c r="QOR11" s="55"/>
      <c r="QOS11" s="55"/>
      <c r="QOT11" s="55"/>
      <c r="QOU11" s="55"/>
      <c r="QOV11" s="55"/>
      <c r="QOW11" s="55"/>
      <c r="QOX11" s="55"/>
      <c r="QOY11" s="55"/>
      <c r="QOZ11" s="55"/>
      <c r="QPA11" s="55"/>
      <c r="QPB11" s="55"/>
      <c r="QPC11" s="55"/>
      <c r="QPD11" s="55"/>
      <c r="QPE11" s="55"/>
      <c r="QPF11" s="55"/>
      <c r="QPG11" s="55"/>
      <c r="QPH11" s="55"/>
      <c r="QPI11" s="55"/>
      <c r="QPJ11" s="55"/>
      <c r="QPK11" s="55"/>
      <c r="QPL11" s="55"/>
      <c r="QPM11" s="55"/>
      <c r="QPN11" s="55"/>
      <c r="QPO11" s="55"/>
      <c r="QPP11" s="55"/>
      <c r="QPQ11" s="55"/>
      <c r="QPR11" s="55"/>
      <c r="QPS11" s="55"/>
      <c r="QPT11" s="55"/>
      <c r="QPU11" s="55"/>
      <c r="QPV11" s="55"/>
      <c r="QPW11" s="55"/>
      <c r="QPX11" s="55"/>
      <c r="QPY11" s="55"/>
      <c r="QPZ11" s="55"/>
      <c r="QQA11" s="55"/>
      <c r="QQB11" s="55"/>
      <c r="QQC11" s="55"/>
      <c r="QQD11" s="55"/>
      <c r="QQE11" s="55"/>
      <c r="QQF11" s="55"/>
      <c r="QQG11" s="55"/>
      <c r="QQH11" s="55"/>
      <c r="QQI11" s="55"/>
      <c r="QQJ11" s="55"/>
      <c r="QQK11" s="55"/>
      <c r="QQL11" s="55"/>
      <c r="QQM11" s="55"/>
      <c r="QQN11" s="55"/>
      <c r="QQO11" s="55"/>
      <c r="QQP11" s="55"/>
      <c r="QQQ11" s="55"/>
      <c r="QQR11" s="55"/>
      <c r="QQS11" s="55"/>
      <c r="QQT11" s="55"/>
      <c r="QQU11" s="55"/>
      <c r="QQV11" s="55"/>
      <c r="QQW11" s="55"/>
      <c r="QQX11" s="55"/>
      <c r="QQY11" s="55"/>
      <c r="QQZ11" s="55"/>
      <c r="QRA11" s="55"/>
      <c r="QRB11" s="55"/>
      <c r="QRC11" s="55"/>
      <c r="QRD11" s="55"/>
      <c r="QRE11" s="55"/>
      <c r="QRF11" s="55"/>
      <c r="QRG11" s="55"/>
      <c r="QRH11" s="55"/>
      <c r="QRI11" s="55"/>
      <c r="QRJ11" s="55"/>
      <c r="QRK11" s="55"/>
      <c r="QRL11" s="55"/>
      <c r="QRM11" s="55"/>
      <c r="QRN11" s="55"/>
      <c r="QRO11" s="55"/>
      <c r="QRP11" s="55"/>
      <c r="QRQ11" s="55"/>
      <c r="QRR11" s="55"/>
      <c r="QRS11" s="55"/>
      <c r="QRT11" s="55"/>
      <c r="QRU11" s="55"/>
      <c r="QRV11" s="55"/>
      <c r="QRW11" s="55"/>
      <c r="QRX11" s="55"/>
      <c r="QRY11" s="55"/>
      <c r="QRZ11" s="55"/>
      <c r="QSA11" s="55"/>
      <c r="QSB11" s="55"/>
      <c r="QSC11" s="55"/>
      <c r="QSD11" s="55"/>
      <c r="QSE11" s="55"/>
      <c r="QSF11" s="55"/>
      <c r="QSG11" s="55"/>
      <c r="QSH11" s="55"/>
      <c r="QSI11" s="55"/>
      <c r="QSJ11" s="55"/>
      <c r="QSK11" s="55"/>
      <c r="QSL11" s="55"/>
      <c r="QSM11" s="55"/>
      <c r="QSN11" s="55"/>
      <c r="QSO11" s="55"/>
      <c r="QSP11" s="55"/>
      <c r="QSQ11" s="55"/>
      <c r="QSR11" s="55"/>
      <c r="QSS11" s="55"/>
      <c r="QST11" s="55"/>
      <c r="QSU11" s="55"/>
      <c r="QSV11" s="55"/>
      <c r="QSW11" s="55"/>
      <c r="QSX11" s="55"/>
      <c r="QSY11" s="55"/>
      <c r="QSZ11" s="55"/>
      <c r="QTA11" s="55"/>
      <c r="QTB11" s="55"/>
      <c r="QTC11" s="55"/>
      <c r="QTD11" s="55"/>
      <c r="QTE11" s="55"/>
      <c r="QTF11" s="55"/>
      <c r="QTG11" s="55"/>
      <c r="QTH11" s="55"/>
      <c r="QTI11" s="55"/>
      <c r="QTJ11" s="55"/>
      <c r="QTK11" s="55"/>
      <c r="QTL11" s="55"/>
      <c r="QTM11" s="55"/>
      <c r="QTN11" s="55"/>
      <c r="QTO11" s="55"/>
      <c r="QTP11" s="55"/>
      <c r="QTQ11" s="55"/>
      <c r="QTR11" s="55"/>
      <c r="QTS11" s="55"/>
      <c r="QTT11" s="55"/>
      <c r="QTU11" s="55"/>
      <c r="QTV11" s="55"/>
      <c r="QTW11" s="55"/>
      <c r="QTX11" s="55"/>
      <c r="QTY11" s="55"/>
      <c r="QTZ11" s="55"/>
      <c r="QUA11" s="55"/>
      <c r="QUB11" s="55"/>
      <c r="QUC11" s="55"/>
      <c r="QUD11" s="55"/>
      <c r="QUE11" s="55"/>
      <c r="QUF11" s="55"/>
      <c r="QUG11" s="55"/>
      <c r="QUH11" s="55"/>
      <c r="QUI11" s="55"/>
      <c r="QUJ11" s="55"/>
      <c r="QUK11" s="55"/>
      <c r="QUL11" s="55"/>
      <c r="QUM11" s="55"/>
      <c r="QUN11" s="55"/>
      <c r="QUO11" s="55"/>
      <c r="QUP11" s="55"/>
      <c r="QUQ11" s="55"/>
      <c r="QUR11" s="55"/>
      <c r="QUS11" s="55"/>
      <c r="QUT11" s="55"/>
      <c r="QUU11" s="55"/>
      <c r="QUV11" s="55"/>
      <c r="QUW11" s="55"/>
      <c r="QUX11" s="55"/>
      <c r="QUY11" s="55"/>
      <c r="QUZ11" s="55"/>
      <c r="QVA11" s="55"/>
      <c r="QVB11" s="55"/>
      <c r="QVC11" s="55"/>
      <c r="QVD11" s="55"/>
      <c r="QVE11" s="55"/>
      <c r="QVF11" s="55"/>
      <c r="QVG11" s="55"/>
      <c r="QVH11" s="55"/>
      <c r="QVI11" s="55"/>
      <c r="QVJ11" s="55"/>
      <c r="QVK11" s="55"/>
      <c r="QVL11" s="55"/>
      <c r="QVM11" s="55"/>
      <c r="QVN11" s="55"/>
      <c r="QVO11" s="55"/>
      <c r="QVP11" s="55"/>
      <c r="QVQ11" s="55"/>
      <c r="QVR11" s="55"/>
      <c r="QVS11" s="55"/>
      <c r="QVT11" s="55"/>
      <c r="QVU11" s="55"/>
      <c r="QVV11" s="55"/>
      <c r="QVW11" s="55"/>
      <c r="QVX11" s="55"/>
      <c r="QVY11" s="55"/>
      <c r="QVZ11" s="55"/>
      <c r="QWA11" s="55"/>
      <c r="QWB11" s="55"/>
      <c r="QWC11" s="55"/>
      <c r="QWD11" s="55"/>
      <c r="QWE11" s="55"/>
      <c r="QWF11" s="55"/>
      <c r="QWG11" s="55"/>
      <c r="QWH11" s="55"/>
      <c r="QWI11" s="55"/>
      <c r="QWJ11" s="55"/>
      <c r="QWK11" s="55"/>
      <c r="QWL11" s="55"/>
      <c r="QWM11" s="55"/>
      <c r="QWN11" s="55"/>
      <c r="QWO11" s="55"/>
      <c r="QWP11" s="55"/>
      <c r="QWQ11" s="55"/>
      <c r="QWR11" s="55"/>
      <c r="QWS11" s="55"/>
      <c r="QWT11" s="55"/>
      <c r="QWU11" s="55"/>
      <c r="QWV11" s="55"/>
      <c r="QWW11" s="55"/>
      <c r="QWX11" s="55"/>
      <c r="QWY11" s="55"/>
      <c r="QWZ11" s="55"/>
      <c r="QXA11" s="55"/>
      <c r="QXB11" s="55"/>
      <c r="QXC11" s="55"/>
      <c r="QXD11" s="55"/>
      <c r="QXE11" s="55"/>
      <c r="QXF11" s="55"/>
      <c r="QXG11" s="55"/>
      <c r="QXH11" s="55"/>
      <c r="QXI11" s="55"/>
      <c r="QXJ11" s="55"/>
      <c r="QXK11" s="55"/>
      <c r="QXL11" s="55"/>
      <c r="QXM11" s="55"/>
      <c r="QXN11" s="55"/>
      <c r="QXO11" s="55"/>
      <c r="QXP11" s="55"/>
      <c r="QXQ11" s="55"/>
      <c r="QXR11" s="55"/>
      <c r="QXS11" s="55"/>
      <c r="QXT11" s="55"/>
      <c r="QXU11" s="55"/>
      <c r="QXV11" s="55"/>
      <c r="QXW11" s="55"/>
      <c r="QXX11" s="55"/>
      <c r="QXY11" s="55"/>
      <c r="QXZ11" s="55"/>
      <c r="QYA11" s="55"/>
      <c r="QYB11" s="55"/>
      <c r="QYC11" s="55"/>
      <c r="QYD11" s="55"/>
      <c r="QYE11" s="55"/>
      <c r="QYF11" s="55"/>
      <c r="QYG11" s="55"/>
      <c r="QYH11" s="55"/>
      <c r="QYI11" s="55"/>
      <c r="QYJ11" s="55"/>
      <c r="QYK11" s="55"/>
      <c r="QYL11" s="55"/>
      <c r="QYM11" s="55"/>
      <c r="QYN11" s="55"/>
      <c r="QYO11" s="55"/>
      <c r="QYP11" s="55"/>
      <c r="QYQ11" s="55"/>
      <c r="QYR11" s="55"/>
      <c r="QYS11" s="55"/>
      <c r="QYT11" s="55"/>
      <c r="QYU11" s="55"/>
      <c r="QYV11" s="55"/>
      <c r="QYW11" s="55"/>
      <c r="QYX11" s="55"/>
      <c r="QYY11" s="55"/>
      <c r="QYZ11" s="55"/>
      <c r="QZA11" s="55"/>
      <c r="QZB11" s="55"/>
      <c r="QZC11" s="55"/>
      <c r="QZD11" s="55"/>
      <c r="QZE11" s="55"/>
      <c r="QZF11" s="55"/>
      <c r="QZG11" s="55"/>
      <c r="QZH11" s="55"/>
      <c r="QZI11" s="55"/>
      <c r="QZJ11" s="55"/>
      <c r="QZK11" s="55"/>
      <c r="QZL11" s="55"/>
      <c r="QZM11" s="55"/>
      <c r="QZN11" s="55"/>
      <c r="QZO11" s="55"/>
      <c r="QZP11" s="55"/>
      <c r="QZQ11" s="55"/>
      <c r="QZR11" s="55"/>
      <c r="QZS11" s="55"/>
      <c r="QZT11" s="55"/>
      <c r="QZU11" s="55"/>
      <c r="QZV11" s="55"/>
      <c r="QZW11" s="55"/>
      <c r="QZX11" s="55"/>
      <c r="QZY11" s="55"/>
      <c r="QZZ11" s="55"/>
      <c r="RAA11" s="55"/>
      <c r="RAB11" s="55"/>
      <c r="RAC11" s="55"/>
      <c r="RAD11" s="55"/>
      <c r="RAE11" s="55"/>
      <c r="RAF11" s="55"/>
      <c r="RAG11" s="55"/>
      <c r="RAH11" s="55"/>
      <c r="RAI11" s="55"/>
      <c r="RAJ11" s="55"/>
      <c r="RAK11" s="55"/>
      <c r="RAL11" s="55"/>
      <c r="RAM11" s="55"/>
      <c r="RAN11" s="55"/>
      <c r="RAO11" s="55"/>
      <c r="RAP11" s="55"/>
      <c r="RAQ11" s="55"/>
      <c r="RAR11" s="55"/>
      <c r="RAS11" s="55"/>
      <c r="RAT11" s="55"/>
      <c r="RAU11" s="55"/>
      <c r="RAV11" s="55"/>
      <c r="RAW11" s="55"/>
      <c r="RAX11" s="55"/>
      <c r="RAY11" s="55"/>
      <c r="RAZ11" s="55"/>
      <c r="RBA11" s="55"/>
      <c r="RBB11" s="55"/>
      <c r="RBC11" s="55"/>
      <c r="RBD11" s="55"/>
      <c r="RBE11" s="55"/>
      <c r="RBF11" s="55"/>
      <c r="RBG11" s="55"/>
      <c r="RBH11" s="55"/>
      <c r="RBI11" s="55"/>
      <c r="RBJ11" s="55"/>
      <c r="RBK11" s="55"/>
      <c r="RBL11" s="55"/>
      <c r="RBM11" s="55"/>
      <c r="RBN11" s="55"/>
      <c r="RBO11" s="55"/>
      <c r="RBP11" s="55"/>
      <c r="RBQ11" s="55"/>
      <c r="RBR11" s="55"/>
      <c r="RBS11" s="55"/>
      <c r="RBT11" s="55"/>
      <c r="RBU11" s="55"/>
      <c r="RBV11" s="55"/>
      <c r="RBW11" s="55"/>
      <c r="RBX11" s="55"/>
      <c r="RBY11" s="55"/>
      <c r="RBZ11" s="55"/>
      <c r="RCA11" s="55"/>
      <c r="RCB11" s="55"/>
      <c r="RCC11" s="55"/>
      <c r="RCD11" s="55"/>
      <c r="RCE11" s="55"/>
      <c r="RCF11" s="55"/>
      <c r="RCG11" s="55"/>
      <c r="RCH11" s="55"/>
      <c r="RCI11" s="55"/>
      <c r="RCJ11" s="55"/>
      <c r="RCK11" s="55"/>
      <c r="RCL11" s="55"/>
      <c r="RCM11" s="55"/>
      <c r="RCN11" s="55"/>
      <c r="RCO11" s="55"/>
      <c r="RCP11" s="55"/>
      <c r="RCQ11" s="55"/>
      <c r="RCR11" s="55"/>
      <c r="RCS11" s="55"/>
      <c r="RCT11" s="55"/>
      <c r="RCU11" s="55"/>
      <c r="RCV11" s="55"/>
      <c r="RCW11" s="55"/>
      <c r="RCX11" s="55"/>
      <c r="RCY11" s="55"/>
      <c r="RCZ11" s="55"/>
      <c r="RDA11" s="55"/>
      <c r="RDB11" s="55"/>
      <c r="RDC11" s="55"/>
      <c r="RDD11" s="55"/>
      <c r="RDE11" s="55"/>
      <c r="RDF11" s="55"/>
      <c r="RDG11" s="55"/>
      <c r="RDH11" s="55"/>
      <c r="RDI11" s="55"/>
      <c r="RDJ11" s="55"/>
      <c r="RDK11" s="55"/>
      <c r="RDL11" s="55"/>
      <c r="RDM11" s="55"/>
      <c r="RDN11" s="55"/>
      <c r="RDO11" s="55"/>
      <c r="RDP11" s="55"/>
      <c r="RDQ11" s="55"/>
      <c r="RDR11" s="55"/>
      <c r="RDS11" s="55"/>
      <c r="RDT11" s="55"/>
      <c r="RDU11" s="55"/>
      <c r="RDV11" s="55"/>
      <c r="RDW11" s="55"/>
      <c r="RDX11" s="55"/>
      <c r="RDY11" s="55"/>
      <c r="RDZ11" s="55"/>
      <c r="REA11" s="55"/>
      <c r="REB11" s="55"/>
      <c r="REC11" s="55"/>
      <c r="RED11" s="55"/>
      <c r="REE11" s="55"/>
      <c r="REF11" s="55"/>
      <c r="REG11" s="55"/>
      <c r="REH11" s="55"/>
      <c r="REI11" s="55"/>
      <c r="REJ11" s="55"/>
      <c r="REK11" s="55"/>
      <c r="REL11" s="55"/>
      <c r="REM11" s="55"/>
      <c r="REN11" s="55"/>
      <c r="REO11" s="55"/>
      <c r="REP11" s="55"/>
      <c r="REQ11" s="55"/>
      <c r="RER11" s="55"/>
      <c r="RES11" s="55"/>
      <c r="RET11" s="55"/>
      <c r="REU11" s="55"/>
      <c r="REV11" s="55"/>
      <c r="REW11" s="55"/>
      <c r="REX11" s="55"/>
      <c r="REY11" s="55"/>
      <c r="REZ11" s="55"/>
      <c r="RFA11" s="55"/>
      <c r="RFB11" s="55"/>
      <c r="RFC11" s="55"/>
      <c r="RFD11" s="55"/>
      <c r="RFE11" s="55"/>
      <c r="RFF11" s="55"/>
      <c r="RFG11" s="55"/>
      <c r="RFH11" s="55"/>
      <c r="RFI11" s="55"/>
      <c r="RFJ11" s="55"/>
      <c r="RFK11" s="55"/>
      <c r="RFL11" s="55"/>
      <c r="RFM11" s="55"/>
      <c r="RFN11" s="55"/>
      <c r="RFO11" s="55"/>
      <c r="RFP11" s="55"/>
      <c r="RFQ11" s="55"/>
      <c r="RFR11" s="55"/>
      <c r="RFS11" s="55"/>
      <c r="RFT11" s="55"/>
      <c r="RFU11" s="55"/>
      <c r="RFV11" s="55"/>
      <c r="RFW11" s="55"/>
      <c r="RFX11" s="55"/>
      <c r="RFY11" s="55"/>
      <c r="RFZ11" s="55"/>
      <c r="RGA11" s="55"/>
      <c r="RGB11" s="55"/>
      <c r="RGC11" s="55"/>
      <c r="RGD11" s="55"/>
      <c r="RGE11" s="55"/>
      <c r="RGF11" s="55"/>
      <c r="RGG11" s="55"/>
      <c r="RGH11" s="55"/>
      <c r="RGI11" s="55"/>
      <c r="RGJ11" s="55"/>
      <c r="RGK11" s="55"/>
      <c r="RGL11" s="55"/>
      <c r="RGM11" s="55"/>
      <c r="RGN11" s="55"/>
      <c r="RGO11" s="55"/>
      <c r="RGP11" s="55"/>
      <c r="RGQ11" s="55"/>
      <c r="RGR11" s="55"/>
      <c r="RGS11" s="55"/>
      <c r="RGT11" s="55"/>
      <c r="RGU11" s="55"/>
      <c r="RGV11" s="55"/>
      <c r="RGW11" s="55"/>
      <c r="RGX11" s="55"/>
      <c r="RGY11" s="55"/>
      <c r="RGZ11" s="55"/>
      <c r="RHA11" s="55"/>
      <c r="RHB11" s="55"/>
      <c r="RHC11" s="55"/>
      <c r="RHD11" s="55"/>
      <c r="RHE11" s="55"/>
      <c r="RHF11" s="55"/>
      <c r="RHG11" s="55"/>
      <c r="RHH11" s="55"/>
      <c r="RHI11" s="55"/>
      <c r="RHJ11" s="55"/>
      <c r="RHK11" s="55"/>
      <c r="RHL11" s="55"/>
      <c r="RHM11" s="55"/>
      <c r="RHN11" s="55"/>
      <c r="RHO11" s="55"/>
      <c r="RHP11" s="55"/>
      <c r="RHQ11" s="55"/>
      <c r="RHR11" s="55"/>
      <c r="RHS11" s="55"/>
      <c r="RHT11" s="55"/>
      <c r="RHU11" s="55"/>
      <c r="RHV11" s="55"/>
      <c r="RHW11" s="55"/>
      <c r="RHX11" s="55"/>
      <c r="RHY11" s="55"/>
      <c r="RHZ11" s="55"/>
      <c r="RIA11" s="55"/>
      <c r="RIB11" s="55"/>
      <c r="RIC11" s="55"/>
      <c r="RID11" s="55"/>
      <c r="RIE11" s="55"/>
      <c r="RIF11" s="55"/>
      <c r="RIG11" s="55"/>
      <c r="RIH11" s="55"/>
      <c r="RII11" s="55"/>
      <c r="RIJ11" s="55"/>
      <c r="RIK11" s="55"/>
      <c r="RIL11" s="55"/>
      <c r="RIM11" s="55"/>
      <c r="RIN11" s="55"/>
      <c r="RIO11" s="55"/>
      <c r="RIP11" s="55"/>
      <c r="RIQ11" s="55"/>
      <c r="RIR11" s="55"/>
      <c r="RIS11" s="55"/>
      <c r="RIT11" s="55"/>
      <c r="RIU11" s="55"/>
      <c r="RIV11" s="55"/>
      <c r="RIW11" s="55"/>
      <c r="RIX11" s="55"/>
      <c r="RIY11" s="55"/>
      <c r="RIZ11" s="55"/>
      <c r="RJA11" s="55"/>
      <c r="RJB11" s="55"/>
      <c r="RJC11" s="55"/>
      <c r="RJD11" s="55"/>
      <c r="RJE11" s="55"/>
      <c r="RJF11" s="55"/>
      <c r="RJG11" s="55"/>
      <c r="RJH11" s="55"/>
      <c r="RJI11" s="55"/>
      <c r="RJJ11" s="55"/>
      <c r="RJK11" s="55"/>
      <c r="RJL11" s="55"/>
      <c r="RJM11" s="55"/>
      <c r="RJN11" s="55"/>
      <c r="RJO11" s="55"/>
      <c r="RJP11" s="55"/>
      <c r="RJQ11" s="55"/>
      <c r="RJR11" s="55"/>
      <c r="RJS11" s="55"/>
      <c r="RJT11" s="55"/>
      <c r="RJU11" s="55"/>
      <c r="RJV11" s="55"/>
      <c r="RJW11" s="55"/>
      <c r="RJX11" s="55"/>
      <c r="RJY11" s="55"/>
      <c r="RJZ11" s="55"/>
      <c r="RKA11" s="55"/>
      <c r="RKB11" s="55"/>
      <c r="RKC11" s="55"/>
      <c r="RKD11" s="55"/>
      <c r="RKE11" s="55"/>
      <c r="RKF11" s="55"/>
      <c r="RKG11" s="55"/>
      <c r="RKH11" s="55"/>
      <c r="RKI11" s="55"/>
      <c r="RKJ11" s="55"/>
      <c r="RKK11" s="55"/>
      <c r="RKL11" s="55"/>
      <c r="RKM11" s="55"/>
      <c r="RKN11" s="55"/>
      <c r="RKO11" s="55"/>
      <c r="RKP11" s="55"/>
      <c r="RKQ11" s="55"/>
      <c r="RKR11" s="55"/>
      <c r="RKS11" s="55"/>
      <c r="RKT11" s="55"/>
      <c r="RKU11" s="55"/>
      <c r="RKV11" s="55"/>
      <c r="RKW11" s="55"/>
      <c r="RKX11" s="55"/>
      <c r="RKY11" s="55"/>
      <c r="RKZ11" s="55"/>
      <c r="RLA11" s="55"/>
      <c r="RLB11" s="55"/>
      <c r="RLC11" s="55"/>
      <c r="RLD11" s="55"/>
      <c r="RLE11" s="55"/>
      <c r="RLF11" s="55"/>
      <c r="RLG11" s="55"/>
      <c r="RLH11" s="55"/>
      <c r="RLI11" s="55"/>
      <c r="RLJ11" s="55"/>
      <c r="RLK11" s="55"/>
      <c r="RLL11" s="55"/>
      <c r="RLM11" s="55"/>
      <c r="RLN11" s="55"/>
      <c r="RLO11" s="55"/>
      <c r="RLP11" s="55"/>
      <c r="RLQ11" s="55"/>
      <c r="RLR11" s="55"/>
      <c r="RLS11" s="55"/>
      <c r="RLT11" s="55"/>
      <c r="RLU11" s="55"/>
      <c r="RLV11" s="55"/>
      <c r="RLW11" s="55"/>
      <c r="RLX11" s="55"/>
      <c r="RLY11" s="55"/>
      <c r="RLZ11" s="55"/>
      <c r="RMA11" s="55"/>
      <c r="RMB11" s="55"/>
      <c r="RMC11" s="55"/>
      <c r="RMD11" s="55"/>
      <c r="RME11" s="55"/>
      <c r="RMF11" s="55"/>
      <c r="RMG11" s="55"/>
      <c r="RMH11" s="55"/>
      <c r="RMI11" s="55"/>
      <c r="RMJ11" s="55"/>
      <c r="RMK11" s="55"/>
      <c r="RML11" s="55"/>
      <c r="RMM11" s="55"/>
      <c r="RMN11" s="55"/>
      <c r="RMO11" s="55"/>
      <c r="RMP11" s="55"/>
      <c r="RMQ11" s="55"/>
      <c r="RMR11" s="55"/>
      <c r="RMS11" s="55"/>
      <c r="RMT11" s="55"/>
      <c r="RMU11" s="55"/>
      <c r="RMV11" s="55"/>
      <c r="RMW11" s="55"/>
      <c r="RMX11" s="55"/>
      <c r="RMY11" s="55"/>
      <c r="RMZ11" s="55"/>
      <c r="RNA11" s="55"/>
      <c r="RNB11" s="55"/>
      <c r="RNC11" s="55"/>
      <c r="RND11" s="55"/>
      <c r="RNE11" s="55"/>
      <c r="RNF11" s="55"/>
      <c r="RNG11" s="55"/>
      <c r="RNH11" s="55"/>
      <c r="RNI11" s="55"/>
      <c r="RNJ11" s="55"/>
      <c r="RNK11" s="55"/>
      <c r="RNL11" s="55"/>
      <c r="RNM11" s="55"/>
      <c r="RNN11" s="55"/>
      <c r="RNO11" s="55"/>
      <c r="RNP11" s="55"/>
      <c r="RNQ11" s="55"/>
      <c r="RNR11" s="55"/>
      <c r="RNS11" s="55"/>
      <c r="RNT11" s="55"/>
      <c r="RNU11" s="55"/>
      <c r="RNV11" s="55"/>
      <c r="RNW11" s="55"/>
      <c r="RNX11" s="55"/>
      <c r="RNY11" s="55"/>
      <c r="RNZ11" s="55"/>
      <c r="ROA11" s="55"/>
      <c r="ROB11" s="55"/>
      <c r="ROC11" s="55"/>
      <c r="ROD11" s="55"/>
      <c r="ROE11" s="55"/>
      <c r="ROF11" s="55"/>
      <c r="ROG11" s="55"/>
      <c r="ROH11" s="55"/>
      <c r="ROI11" s="55"/>
      <c r="ROJ11" s="55"/>
      <c r="ROK11" s="55"/>
      <c r="ROL11" s="55"/>
      <c r="ROM11" s="55"/>
      <c r="RON11" s="55"/>
      <c r="ROO11" s="55"/>
      <c r="ROP11" s="55"/>
      <c r="ROQ11" s="55"/>
      <c r="ROR11" s="55"/>
      <c r="ROS11" s="55"/>
      <c r="ROT11" s="55"/>
      <c r="ROU11" s="55"/>
      <c r="ROV11" s="55"/>
      <c r="ROW11" s="55"/>
      <c r="ROX11" s="55"/>
      <c r="ROY11" s="55"/>
      <c r="ROZ11" s="55"/>
      <c r="RPA11" s="55"/>
      <c r="RPB11" s="55"/>
      <c r="RPC11" s="55"/>
      <c r="RPD11" s="55"/>
      <c r="RPE11" s="55"/>
      <c r="RPF11" s="55"/>
      <c r="RPG11" s="55"/>
      <c r="RPH11" s="55"/>
      <c r="RPI11" s="55"/>
      <c r="RPJ11" s="55"/>
      <c r="RPK11" s="55"/>
      <c r="RPL11" s="55"/>
      <c r="RPM11" s="55"/>
      <c r="RPN11" s="55"/>
      <c r="RPO11" s="55"/>
      <c r="RPP11" s="55"/>
      <c r="RPQ11" s="55"/>
      <c r="RPR11" s="55"/>
      <c r="RPS11" s="55"/>
      <c r="RPT11" s="55"/>
      <c r="RPU11" s="55"/>
      <c r="RPV11" s="55"/>
      <c r="RPW11" s="55"/>
      <c r="RPX11" s="55"/>
      <c r="RPY11" s="55"/>
      <c r="RPZ11" s="55"/>
      <c r="RQA11" s="55"/>
      <c r="RQB11" s="55"/>
      <c r="RQC11" s="55"/>
      <c r="RQD11" s="55"/>
      <c r="RQE11" s="55"/>
      <c r="RQF11" s="55"/>
      <c r="RQG11" s="55"/>
      <c r="RQH11" s="55"/>
      <c r="RQI11" s="55"/>
      <c r="RQJ11" s="55"/>
      <c r="RQK11" s="55"/>
      <c r="RQL11" s="55"/>
      <c r="RQM11" s="55"/>
      <c r="RQN11" s="55"/>
      <c r="RQO11" s="55"/>
      <c r="RQP11" s="55"/>
      <c r="RQQ11" s="55"/>
      <c r="RQR11" s="55"/>
      <c r="RQS11" s="55"/>
      <c r="RQT11" s="55"/>
      <c r="RQU11" s="55"/>
      <c r="RQV11" s="55"/>
      <c r="RQW11" s="55"/>
      <c r="RQX11" s="55"/>
      <c r="RQY11" s="55"/>
      <c r="RQZ11" s="55"/>
      <c r="RRA11" s="55"/>
      <c r="RRB11" s="55"/>
      <c r="RRC11" s="55"/>
      <c r="RRD11" s="55"/>
      <c r="RRE11" s="55"/>
      <c r="RRF11" s="55"/>
      <c r="RRG11" s="55"/>
      <c r="RRH11" s="55"/>
      <c r="RRI11" s="55"/>
      <c r="RRJ11" s="55"/>
      <c r="RRK11" s="55"/>
      <c r="RRL11" s="55"/>
      <c r="RRM11" s="55"/>
      <c r="RRN11" s="55"/>
      <c r="RRO11" s="55"/>
      <c r="RRP11" s="55"/>
      <c r="RRQ11" s="55"/>
      <c r="RRR11" s="55"/>
      <c r="RRS11" s="55"/>
      <c r="RRT11" s="55"/>
      <c r="RRU11" s="55"/>
      <c r="RRV11" s="55"/>
      <c r="RRW11" s="55"/>
      <c r="RRX11" s="55"/>
      <c r="RRY11" s="55"/>
      <c r="RRZ11" s="55"/>
      <c r="RSA11" s="55"/>
      <c r="RSB11" s="55"/>
      <c r="RSC11" s="55"/>
      <c r="RSD11" s="55"/>
      <c r="RSE11" s="55"/>
      <c r="RSF11" s="55"/>
      <c r="RSG11" s="55"/>
      <c r="RSH11" s="55"/>
      <c r="RSI11" s="55"/>
      <c r="RSJ11" s="55"/>
      <c r="RSK11" s="55"/>
      <c r="RSL11" s="55"/>
      <c r="RSM11" s="55"/>
      <c r="RSN11" s="55"/>
      <c r="RSO11" s="55"/>
      <c r="RSP11" s="55"/>
      <c r="RSQ11" s="55"/>
      <c r="RSR11" s="55"/>
      <c r="RSS11" s="55"/>
      <c r="RST11" s="55"/>
      <c r="RSU11" s="55"/>
      <c r="RSV11" s="55"/>
      <c r="RSW11" s="55"/>
      <c r="RSX11" s="55"/>
      <c r="RSY11" s="55"/>
      <c r="RSZ11" s="55"/>
      <c r="RTA11" s="55"/>
      <c r="RTB11" s="55"/>
      <c r="RTC11" s="55"/>
      <c r="RTD11" s="55"/>
      <c r="RTE11" s="55"/>
      <c r="RTF11" s="55"/>
      <c r="RTG11" s="55"/>
      <c r="RTH11" s="55"/>
      <c r="RTI11" s="55"/>
      <c r="RTJ11" s="55"/>
      <c r="RTK11" s="55"/>
      <c r="RTL11" s="55"/>
      <c r="RTM11" s="55"/>
      <c r="RTN11" s="55"/>
      <c r="RTO11" s="55"/>
      <c r="RTP11" s="55"/>
      <c r="RTQ11" s="55"/>
      <c r="RTR11" s="55"/>
      <c r="RTS11" s="55"/>
      <c r="RTT11" s="55"/>
      <c r="RTU11" s="55"/>
      <c r="RTV11" s="55"/>
      <c r="RTW11" s="55"/>
      <c r="RTX11" s="55"/>
      <c r="RTY11" s="55"/>
      <c r="RTZ11" s="55"/>
      <c r="RUA11" s="55"/>
      <c r="RUB11" s="55"/>
      <c r="RUC11" s="55"/>
      <c r="RUD11" s="55"/>
      <c r="RUE11" s="55"/>
      <c r="RUF11" s="55"/>
      <c r="RUG11" s="55"/>
      <c r="RUH11" s="55"/>
      <c r="RUI11" s="55"/>
      <c r="RUJ11" s="55"/>
      <c r="RUK11" s="55"/>
      <c r="RUL11" s="55"/>
      <c r="RUM11" s="55"/>
      <c r="RUN11" s="55"/>
      <c r="RUO11" s="55"/>
      <c r="RUP11" s="55"/>
      <c r="RUQ11" s="55"/>
      <c r="RUR11" s="55"/>
      <c r="RUS11" s="55"/>
      <c r="RUT11" s="55"/>
      <c r="RUU11" s="55"/>
      <c r="RUV11" s="55"/>
      <c r="RUW11" s="55"/>
      <c r="RUX11" s="55"/>
      <c r="RUY11" s="55"/>
      <c r="RUZ11" s="55"/>
      <c r="RVA11" s="55"/>
      <c r="RVB11" s="55"/>
      <c r="RVC11" s="55"/>
      <c r="RVD11" s="55"/>
      <c r="RVE11" s="55"/>
      <c r="RVF11" s="55"/>
      <c r="RVG11" s="55"/>
      <c r="RVH11" s="55"/>
      <c r="RVI11" s="55"/>
      <c r="RVJ11" s="55"/>
      <c r="RVK11" s="55"/>
      <c r="RVL11" s="55"/>
      <c r="RVM11" s="55"/>
      <c r="RVN11" s="55"/>
      <c r="RVO11" s="55"/>
      <c r="RVP11" s="55"/>
      <c r="RVQ11" s="55"/>
      <c r="RVR11" s="55"/>
      <c r="RVS11" s="55"/>
      <c r="RVT11" s="55"/>
      <c r="RVU11" s="55"/>
      <c r="RVV11" s="55"/>
      <c r="RVW11" s="55"/>
      <c r="RVX11" s="55"/>
      <c r="RVY11" s="55"/>
      <c r="RVZ11" s="55"/>
      <c r="RWA11" s="55"/>
      <c r="RWB11" s="55"/>
      <c r="RWC11" s="55"/>
      <c r="RWD11" s="55"/>
      <c r="RWE11" s="55"/>
      <c r="RWF11" s="55"/>
      <c r="RWG11" s="55"/>
      <c r="RWH11" s="55"/>
      <c r="RWI11" s="55"/>
      <c r="RWJ11" s="55"/>
      <c r="RWK11" s="55"/>
      <c r="RWL11" s="55"/>
      <c r="RWM11" s="55"/>
      <c r="RWN11" s="55"/>
      <c r="RWO11" s="55"/>
      <c r="RWP11" s="55"/>
      <c r="RWQ11" s="55"/>
      <c r="RWR11" s="55"/>
      <c r="RWS11" s="55"/>
      <c r="RWT11" s="55"/>
      <c r="RWU11" s="55"/>
      <c r="RWV11" s="55"/>
      <c r="RWW11" s="55"/>
      <c r="RWX11" s="55"/>
      <c r="RWY11" s="55"/>
      <c r="RWZ11" s="55"/>
      <c r="RXA11" s="55"/>
      <c r="RXB11" s="55"/>
      <c r="RXC11" s="55"/>
      <c r="RXD11" s="55"/>
      <c r="RXE11" s="55"/>
      <c r="RXF11" s="55"/>
      <c r="RXG11" s="55"/>
      <c r="RXH11" s="55"/>
      <c r="RXI11" s="55"/>
      <c r="RXJ11" s="55"/>
      <c r="RXK11" s="55"/>
      <c r="RXL11" s="55"/>
      <c r="RXM11" s="55"/>
      <c r="RXN11" s="55"/>
      <c r="RXO11" s="55"/>
      <c r="RXP11" s="55"/>
      <c r="RXQ11" s="55"/>
      <c r="RXR11" s="55"/>
      <c r="RXS11" s="55"/>
      <c r="RXT11" s="55"/>
      <c r="RXU11" s="55"/>
      <c r="RXV11" s="55"/>
      <c r="RXW11" s="55"/>
      <c r="RXX11" s="55"/>
      <c r="RXY11" s="55"/>
      <c r="RXZ11" s="55"/>
      <c r="RYA11" s="55"/>
      <c r="RYB11" s="55"/>
      <c r="RYC11" s="55"/>
      <c r="RYD11" s="55"/>
      <c r="RYE11" s="55"/>
      <c r="RYF11" s="55"/>
      <c r="RYG11" s="55"/>
      <c r="RYH11" s="55"/>
      <c r="RYI11" s="55"/>
      <c r="RYJ11" s="55"/>
      <c r="RYK11" s="55"/>
      <c r="RYL11" s="55"/>
      <c r="RYM11" s="55"/>
      <c r="RYN11" s="55"/>
      <c r="RYO11" s="55"/>
      <c r="RYP11" s="55"/>
      <c r="RYQ11" s="55"/>
      <c r="RYR11" s="55"/>
      <c r="RYS11" s="55"/>
      <c r="RYT11" s="55"/>
      <c r="RYU11" s="55"/>
      <c r="RYV11" s="55"/>
      <c r="RYW11" s="55"/>
      <c r="RYX11" s="55"/>
      <c r="RYY11" s="55"/>
      <c r="RYZ11" s="55"/>
      <c r="RZA11" s="55"/>
      <c r="RZB11" s="55"/>
      <c r="RZC11" s="55"/>
      <c r="RZD11" s="55"/>
      <c r="RZE11" s="55"/>
      <c r="RZF11" s="55"/>
      <c r="RZG11" s="55"/>
      <c r="RZH11" s="55"/>
      <c r="RZI11" s="55"/>
      <c r="RZJ11" s="55"/>
      <c r="RZK11" s="55"/>
      <c r="RZL11" s="55"/>
      <c r="RZM11" s="55"/>
      <c r="RZN11" s="55"/>
      <c r="RZO11" s="55"/>
      <c r="RZP11" s="55"/>
      <c r="RZQ11" s="55"/>
      <c r="RZR11" s="55"/>
      <c r="RZS11" s="55"/>
      <c r="RZT11" s="55"/>
      <c r="RZU11" s="55"/>
      <c r="RZV11" s="55"/>
      <c r="RZW11" s="55"/>
      <c r="RZX11" s="55"/>
      <c r="RZY11" s="55"/>
      <c r="RZZ11" s="55"/>
      <c r="SAA11" s="55"/>
      <c r="SAB11" s="55"/>
      <c r="SAC11" s="55"/>
      <c r="SAD11" s="55"/>
      <c r="SAE11" s="55"/>
      <c r="SAF11" s="55"/>
      <c r="SAG11" s="55"/>
      <c r="SAH11" s="55"/>
      <c r="SAI11" s="55"/>
      <c r="SAJ11" s="55"/>
      <c r="SAK11" s="55"/>
      <c r="SAL11" s="55"/>
      <c r="SAM11" s="55"/>
      <c r="SAN11" s="55"/>
      <c r="SAO11" s="55"/>
      <c r="SAP11" s="55"/>
      <c r="SAQ11" s="55"/>
      <c r="SAR11" s="55"/>
      <c r="SAS11" s="55"/>
      <c r="SAT11" s="55"/>
      <c r="SAU11" s="55"/>
      <c r="SAV11" s="55"/>
      <c r="SAW11" s="55"/>
      <c r="SAX11" s="55"/>
      <c r="SAY11" s="55"/>
      <c r="SAZ11" s="55"/>
      <c r="SBA11" s="55"/>
      <c r="SBB11" s="55"/>
      <c r="SBC11" s="55"/>
      <c r="SBD11" s="55"/>
      <c r="SBE11" s="55"/>
      <c r="SBF11" s="55"/>
      <c r="SBG11" s="55"/>
      <c r="SBH11" s="55"/>
      <c r="SBI11" s="55"/>
      <c r="SBJ11" s="55"/>
      <c r="SBK11" s="55"/>
      <c r="SBL11" s="55"/>
      <c r="SBM11" s="55"/>
      <c r="SBN11" s="55"/>
      <c r="SBO11" s="55"/>
      <c r="SBP11" s="55"/>
      <c r="SBQ11" s="55"/>
      <c r="SBR11" s="55"/>
      <c r="SBS11" s="55"/>
      <c r="SBT11" s="55"/>
      <c r="SBU11" s="55"/>
      <c r="SBV11" s="55"/>
      <c r="SBW11" s="55"/>
      <c r="SBX11" s="55"/>
      <c r="SBY11" s="55"/>
      <c r="SBZ11" s="55"/>
      <c r="SCA11" s="55"/>
      <c r="SCB11" s="55"/>
      <c r="SCC11" s="55"/>
      <c r="SCD11" s="55"/>
      <c r="SCE11" s="55"/>
      <c r="SCF11" s="55"/>
      <c r="SCG11" s="55"/>
      <c r="SCH11" s="55"/>
      <c r="SCI11" s="55"/>
      <c r="SCJ11" s="55"/>
      <c r="SCK11" s="55"/>
      <c r="SCL11" s="55"/>
      <c r="SCM11" s="55"/>
      <c r="SCN11" s="55"/>
      <c r="SCO11" s="55"/>
      <c r="SCP11" s="55"/>
      <c r="SCQ11" s="55"/>
      <c r="SCR11" s="55"/>
      <c r="SCS11" s="55"/>
      <c r="SCT11" s="55"/>
      <c r="SCU11" s="55"/>
      <c r="SCV11" s="55"/>
      <c r="SCW11" s="55"/>
      <c r="SCX11" s="55"/>
      <c r="SCY11" s="55"/>
      <c r="SCZ11" s="55"/>
      <c r="SDA11" s="55"/>
      <c r="SDB11" s="55"/>
      <c r="SDC11" s="55"/>
      <c r="SDD11" s="55"/>
      <c r="SDE11" s="55"/>
      <c r="SDF11" s="55"/>
      <c r="SDG11" s="55"/>
      <c r="SDH11" s="55"/>
      <c r="SDI11" s="55"/>
      <c r="SDJ11" s="55"/>
      <c r="SDK11" s="55"/>
      <c r="SDL11" s="55"/>
      <c r="SDM11" s="55"/>
      <c r="SDN11" s="55"/>
      <c r="SDO11" s="55"/>
      <c r="SDP11" s="55"/>
      <c r="SDQ11" s="55"/>
      <c r="SDR11" s="55"/>
      <c r="SDS11" s="55"/>
      <c r="SDT11" s="55"/>
      <c r="SDU11" s="55"/>
      <c r="SDV11" s="55"/>
      <c r="SDW11" s="55"/>
      <c r="SDX11" s="55"/>
      <c r="SDY11" s="55"/>
      <c r="SDZ11" s="55"/>
      <c r="SEA11" s="55"/>
      <c r="SEB11" s="55"/>
      <c r="SEC11" s="55"/>
      <c r="SED11" s="55"/>
      <c r="SEE11" s="55"/>
      <c r="SEF11" s="55"/>
      <c r="SEG11" s="55"/>
      <c r="SEH11" s="55"/>
      <c r="SEI11" s="55"/>
      <c r="SEJ11" s="55"/>
      <c r="SEK11" s="55"/>
      <c r="SEL11" s="55"/>
      <c r="SEM11" s="55"/>
      <c r="SEN11" s="55"/>
      <c r="SEO11" s="55"/>
      <c r="SEP11" s="55"/>
      <c r="SEQ11" s="55"/>
      <c r="SER11" s="55"/>
      <c r="SES11" s="55"/>
      <c r="SET11" s="55"/>
      <c r="SEU11" s="55"/>
      <c r="SEV11" s="55"/>
      <c r="SEW11" s="55"/>
      <c r="SEX11" s="55"/>
      <c r="SEY11" s="55"/>
      <c r="SEZ11" s="55"/>
      <c r="SFA11" s="55"/>
      <c r="SFB11" s="55"/>
      <c r="SFC11" s="55"/>
      <c r="SFD11" s="55"/>
      <c r="SFE11" s="55"/>
      <c r="SFF11" s="55"/>
      <c r="SFG11" s="55"/>
      <c r="SFH11" s="55"/>
      <c r="SFI11" s="55"/>
      <c r="SFJ11" s="55"/>
      <c r="SFK11" s="55"/>
      <c r="SFL11" s="55"/>
      <c r="SFM11" s="55"/>
      <c r="SFN11" s="55"/>
      <c r="SFO11" s="55"/>
      <c r="SFP11" s="55"/>
      <c r="SFQ11" s="55"/>
      <c r="SFR11" s="55"/>
      <c r="SFS11" s="55"/>
      <c r="SFT11" s="55"/>
      <c r="SFU11" s="55"/>
      <c r="SFV11" s="55"/>
      <c r="SFW11" s="55"/>
      <c r="SFX11" s="55"/>
      <c r="SFY11" s="55"/>
      <c r="SFZ11" s="55"/>
      <c r="SGA11" s="55"/>
      <c r="SGB11" s="55"/>
      <c r="SGC11" s="55"/>
      <c r="SGD11" s="55"/>
      <c r="SGE11" s="55"/>
      <c r="SGF11" s="55"/>
      <c r="SGG11" s="55"/>
      <c r="SGH11" s="55"/>
      <c r="SGI11" s="55"/>
      <c r="SGJ11" s="55"/>
      <c r="SGK11" s="55"/>
      <c r="SGL11" s="55"/>
      <c r="SGM11" s="55"/>
      <c r="SGN11" s="55"/>
      <c r="SGO11" s="55"/>
      <c r="SGP11" s="55"/>
      <c r="SGQ11" s="55"/>
      <c r="SGR11" s="55"/>
      <c r="SGS11" s="55"/>
      <c r="SGT11" s="55"/>
      <c r="SGU11" s="55"/>
      <c r="SGV11" s="55"/>
      <c r="SGW11" s="55"/>
      <c r="SGX11" s="55"/>
      <c r="SGY11" s="55"/>
      <c r="SGZ11" s="55"/>
      <c r="SHA11" s="55"/>
      <c r="SHB11" s="55"/>
      <c r="SHC11" s="55"/>
      <c r="SHD11" s="55"/>
      <c r="SHE11" s="55"/>
      <c r="SHF11" s="55"/>
      <c r="SHG11" s="55"/>
      <c r="SHH11" s="55"/>
      <c r="SHI11" s="55"/>
      <c r="SHJ11" s="55"/>
      <c r="SHK11" s="55"/>
      <c r="SHL11" s="55"/>
      <c r="SHM11" s="55"/>
      <c r="SHN11" s="55"/>
      <c r="SHO11" s="55"/>
      <c r="SHP11" s="55"/>
      <c r="SHQ11" s="55"/>
      <c r="SHR11" s="55"/>
      <c r="SHS11" s="55"/>
      <c r="SHT11" s="55"/>
      <c r="SHU11" s="55"/>
      <c r="SHV11" s="55"/>
      <c r="SHW11" s="55"/>
      <c r="SHX11" s="55"/>
      <c r="SHY11" s="55"/>
      <c r="SHZ11" s="55"/>
      <c r="SIA11" s="55"/>
      <c r="SIB11" s="55"/>
      <c r="SIC11" s="55"/>
      <c r="SID11" s="55"/>
      <c r="SIE11" s="55"/>
      <c r="SIF11" s="55"/>
      <c r="SIG11" s="55"/>
      <c r="SIH11" s="55"/>
      <c r="SII11" s="55"/>
      <c r="SIJ11" s="55"/>
      <c r="SIK11" s="55"/>
      <c r="SIL11" s="55"/>
      <c r="SIM11" s="55"/>
      <c r="SIN11" s="55"/>
      <c r="SIO11" s="55"/>
      <c r="SIP11" s="55"/>
      <c r="SIQ11" s="55"/>
      <c r="SIR11" s="55"/>
      <c r="SIS11" s="55"/>
      <c r="SIT11" s="55"/>
      <c r="SIU11" s="55"/>
      <c r="SIV11" s="55"/>
      <c r="SIW11" s="55"/>
      <c r="SIX11" s="55"/>
      <c r="SIY11" s="55"/>
      <c r="SIZ11" s="55"/>
      <c r="SJA11" s="55"/>
      <c r="SJB11" s="55"/>
      <c r="SJC11" s="55"/>
      <c r="SJD11" s="55"/>
      <c r="SJE11" s="55"/>
      <c r="SJF11" s="55"/>
      <c r="SJG11" s="55"/>
      <c r="SJH11" s="55"/>
      <c r="SJI11" s="55"/>
      <c r="SJJ11" s="55"/>
      <c r="SJK11" s="55"/>
      <c r="SJL11" s="55"/>
      <c r="SJM11" s="55"/>
      <c r="SJN11" s="55"/>
      <c r="SJO11" s="55"/>
      <c r="SJP11" s="55"/>
      <c r="SJQ11" s="55"/>
      <c r="SJR11" s="55"/>
      <c r="SJS11" s="55"/>
      <c r="SJT11" s="55"/>
      <c r="SJU11" s="55"/>
      <c r="SJV11" s="55"/>
      <c r="SJW11" s="55"/>
      <c r="SJX11" s="55"/>
      <c r="SJY11" s="55"/>
      <c r="SJZ11" s="55"/>
      <c r="SKA11" s="55"/>
      <c r="SKB11" s="55"/>
      <c r="SKC11" s="55"/>
      <c r="SKD11" s="55"/>
      <c r="SKE11" s="55"/>
      <c r="SKF11" s="55"/>
      <c r="SKG11" s="55"/>
      <c r="SKH11" s="55"/>
      <c r="SKI11" s="55"/>
      <c r="SKJ11" s="55"/>
      <c r="SKK11" s="55"/>
      <c r="SKL11" s="55"/>
      <c r="SKM11" s="55"/>
      <c r="SKN11" s="55"/>
      <c r="SKO11" s="55"/>
      <c r="SKP11" s="55"/>
      <c r="SKQ11" s="55"/>
      <c r="SKR11" s="55"/>
      <c r="SKS11" s="55"/>
      <c r="SKT11" s="55"/>
      <c r="SKU11" s="55"/>
      <c r="SKV11" s="55"/>
      <c r="SKW11" s="55"/>
      <c r="SKX11" s="55"/>
      <c r="SKY11" s="55"/>
      <c r="SKZ11" s="55"/>
      <c r="SLA11" s="55"/>
      <c r="SLB11" s="55"/>
      <c r="SLC11" s="55"/>
      <c r="SLD11" s="55"/>
      <c r="SLE11" s="55"/>
      <c r="SLF11" s="55"/>
      <c r="SLG11" s="55"/>
      <c r="SLH11" s="55"/>
      <c r="SLI11" s="55"/>
      <c r="SLJ11" s="55"/>
      <c r="SLK11" s="55"/>
      <c r="SLL11" s="55"/>
      <c r="SLM11" s="55"/>
      <c r="SLN11" s="55"/>
      <c r="SLO11" s="55"/>
      <c r="SLP11" s="55"/>
      <c r="SLQ11" s="55"/>
      <c r="SLR11" s="55"/>
      <c r="SLS11" s="55"/>
      <c r="SLT11" s="55"/>
      <c r="SLU11" s="55"/>
      <c r="SLV11" s="55"/>
      <c r="SLW11" s="55"/>
      <c r="SLX11" s="55"/>
      <c r="SLY11" s="55"/>
      <c r="SLZ11" s="55"/>
      <c r="SMA11" s="55"/>
      <c r="SMB11" s="55"/>
      <c r="SMC11" s="55"/>
      <c r="SMD11" s="55"/>
      <c r="SME11" s="55"/>
      <c r="SMF11" s="55"/>
      <c r="SMG11" s="55"/>
      <c r="SMH11" s="55"/>
      <c r="SMI11" s="55"/>
      <c r="SMJ11" s="55"/>
      <c r="SMK11" s="55"/>
      <c r="SML11" s="55"/>
      <c r="SMM11" s="55"/>
      <c r="SMN11" s="55"/>
      <c r="SMO11" s="55"/>
      <c r="SMP11" s="55"/>
      <c r="SMQ11" s="55"/>
      <c r="SMR11" s="55"/>
      <c r="SMS11" s="55"/>
      <c r="SMT11" s="55"/>
      <c r="SMU11" s="55"/>
      <c r="SMV11" s="55"/>
      <c r="SMW11" s="55"/>
      <c r="SMX11" s="55"/>
      <c r="SMY11" s="55"/>
      <c r="SMZ11" s="55"/>
      <c r="SNA11" s="55"/>
      <c r="SNB11" s="55"/>
      <c r="SNC11" s="55"/>
      <c r="SND11" s="55"/>
      <c r="SNE11" s="55"/>
      <c r="SNF11" s="55"/>
      <c r="SNG11" s="55"/>
      <c r="SNH11" s="55"/>
      <c r="SNI11" s="55"/>
      <c r="SNJ11" s="55"/>
      <c r="SNK11" s="55"/>
      <c r="SNL11" s="55"/>
      <c r="SNM11" s="55"/>
      <c r="SNN11" s="55"/>
      <c r="SNO11" s="55"/>
      <c r="SNP11" s="55"/>
      <c r="SNQ11" s="55"/>
      <c r="SNR11" s="55"/>
      <c r="SNS11" s="55"/>
      <c r="SNT11" s="55"/>
      <c r="SNU11" s="55"/>
      <c r="SNV11" s="55"/>
      <c r="SNW11" s="55"/>
      <c r="SNX11" s="55"/>
      <c r="SNY11" s="55"/>
      <c r="SNZ11" s="55"/>
      <c r="SOA11" s="55"/>
      <c r="SOB11" s="55"/>
      <c r="SOC11" s="55"/>
      <c r="SOD11" s="55"/>
      <c r="SOE11" s="55"/>
      <c r="SOF11" s="55"/>
      <c r="SOG11" s="55"/>
      <c r="SOH11" s="55"/>
      <c r="SOI11" s="55"/>
      <c r="SOJ11" s="55"/>
      <c r="SOK11" s="55"/>
      <c r="SOL11" s="55"/>
      <c r="SOM11" s="55"/>
      <c r="SON11" s="55"/>
      <c r="SOO11" s="55"/>
      <c r="SOP11" s="55"/>
      <c r="SOQ11" s="55"/>
      <c r="SOR11" s="55"/>
      <c r="SOS11" s="55"/>
      <c r="SOT11" s="55"/>
      <c r="SOU11" s="55"/>
      <c r="SOV11" s="55"/>
      <c r="SOW11" s="55"/>
      <c r="SOX11" s="55"/>
      <c r="SOY11" s="55"/>
      <c r="SOZ11" s="55"/>
      <c r="SPA11" s="55"/>
      <c r="SPB11" s="55"/>
      <c r="SPC11" s="55"/>
      <c r="SPD11" s="55"/>
      <c r="SPE11" s="55"/>
      <c r="SPF11" s="55"/>
      <c r="SPG11" s="55"/>
      <c r="SPH11" s="55"/>
      <c r="SPI11" s="55"/>
      <c r="SPJ11" s="55"/>
      <c r="SPK11" s="55"/>
      <c r="SPL11" s="55"/>
      <c r="SPM11" s="55"/>
      <c r="SPN11" s="55"/>
      <c r="SPO11" s="55"/>
      <c r="SPP11" s="55"/>
      <c r="SPQ11" s="55"/>
      <c r="SPR11" s="55"/>
      <c r="SPS11" s="55"/>
      <c r="SPT11" s="55"/>
      <c r="SPU11" s="55"/>
      <c r="SPV11" s="55"/>
      <c r="SPW11" s="55"/>
      <c r="SPX11" s="55"/>
      <c r="SPY11" s="55"/>
      <c r="SPZ11" s="55"/>
      <c r="SQA11" s="55"/>
      <c r="SQB11" s="55"/>
      <c r="SQC11" s="55"/>
      <c r="SQD11" s="55"/>
      <c r="SQE11" s="55"/>
      <c r="SQF11" s="55"/>
      <c r="SQG11" s="55"/>
      <c r="SQH11" s="55"/>
      <c r="SQI11" s="55"/>
      <c r="SQJ11" s="55"/>
      <c r="SQK11" s="55"/>
      <c r="SQL11" s="55"/>
      <c r="SQM11" s="55"/>
      <c r="SQN11" s="55"/>
      <c r="SQO11" s="55"/>
      <c r="SQP11" s="55"/>
      <c r="SQQ11" s="55"/>
      <c r="SQR11" s="55"/>
      <c r="SQS11" s="55"/>
      <c r="SQT11" s="55"/>
      <c r="SQU11" s="55"/>
      <c r="SQV11" s="55"/>
      <c r="SQW11" s="55"/>
      <c r="SQX11" s="55"/>
      <c r="SQY11" s="55"/>
      <c r="SQZ11" s="55"/>
      <c r="SRA11" s="55"/>
      <c r="SRB11" s="55"/>
      <c r="SRC11" s="55"/>
      <c r="SRD11" s="55"/>
      <c r="SRE11" s="55"/>
      <c r="SRF11" s="55"/>
      <c r="SRG11" s="55"/>
      <c r="SRH11" s="55"/>
      <c r="SRI11" s="55"/>
      <c r="SRJ11" s="55"/>
      <c r="SRK11" s="55"/>
      <c r="SRL11" s="55"/>
      <c r="SRM11" s="55"/>
      <c r="SRN11" s="55"/>
      <c r="SRO11" s="55"/>
      <c r="SRP11" s="55"/>
      <c r="SRQ11" s="55"/>
      <c r="SRR11" s="55"/>
      <c r="SRS11" s="55"/>
      <c r="SRT11" s="55"/>
      <c r="SRU11" s="55"/>
      <c r="SRV11" s="55"/>
      <c r="SRW11" s="55"/>
      <c r="SRX11" s="55"/>
      <c r="SRY11" s="55"/>
      <c r="SRZ11" s="55"/>
      <c r="SSA11" s="55"/>
      <c r="SSB11" s="55"/>
      <c r="SSC11" s="55"/>
      <c r="SSD11" s="55"/>
      <c r="SSE11" s="55"/>
      <c r="SSF11" s="55"/>
      <c r="SSG11" s="55"/>
      <c r="SSH11" s="55"/>
      <c r="SSI11" s="55"/>
      <c r="SSJ11" s="55"/>
      <c r="SSK11" s="55"/>
      <c r="SSL11" s="55"/>
      <c r="SSM11" s="55"/>
      <c r="SSN11" s="55"/>
      <c r="SSO11" s="55"/>
      <c r="SSP11" s="55"/>
      <c r="SSQ11" s="55"/>
      <c r="SSR11" s="55"/>
      <c r="SSS11" s="55"/>
      <c r="SST11" s="55"/>
      <c r="SSU11" s="55"/>
      <c r="SSV11" s="55"/>
      <c r="SSW11" s="55"/>
      <c r="SSX11" s="55"/>
      <c r="SSY11" s="55"/>
      <c r="SSZ11" s="55"/>
      <c r="STA11" s="55"/>
      <c r="STB11" s="55"/>
      <c r="STC11" s="55"/>
      <c r="STD11" s="55"/>
      <c r="STE11" s="55"/>
      <c r="STF11" s="55"/>
      <c r="STG11" s="55"/>
      <c r="STH11" s="55"/>
      <c r="STI11" s="55"/>
      <c r="STJ11" s="55"/>
      <c r="STK11" s="55"/>
      <c r="STL11" s="55"/>
      <c r="STM11" s="55"/>
      <c r="STN11" s="55"/>
      <c r="STO11" s="55"/>
      <c r="STP11" s="55"/>
      <c r="STQ11" s="55"/>
      <c r="STR11" s="55"/>
      <c r="STS11" s="55"/>
      <c r="STT11" s="55"/>
      <c r="STU11" s="55"/>
      <c r="STV11" s="55"/>
      <c r="STW11" s="55"/>
      <c r="STX11" s="55"/>
      <c r="STY11" s="55"/>
      <c r="STZ11" s="55"/>
      <c r="SUA11" s="55"/>
      <c r="SUB11" s="55"/>
      <c r="SUC11" s="55"/>
      <c r="SUD11" s="55"/>
      <c r="SUE11" s="55"/>
      <c r="SUF11" s="55"/>
      <c r="SUG11" s="55"/>
      <c r="SUH11" s="55"/>
      <c r="SUI11" s="55"/>
      <c r="SUJ11" s="55"/>
      <c r="SUK11" s="55"/>
      <c r="SUL11" s="55"/>
      <c r="SUM11" s="55"/>
      <c r="SUN11" s="55"/>
      <c r="SUO11" s="55"/>
      <c r="SUP11" s="55"/>
      <c r="SUQ11" s="55"/>
      <c r="SUR11" s="55"/>
      <c r="SUS11" s="55"/>
      <c r="SUT11" s="55"/>
      <c r="SUU11" s="55"/>
      <c r="SUV11" s="55"/>
      <c r="SUW11" s="55"/>
      <c r="SUX11" s="55"/>
      <c r="SUY11" s="55"/>
      <c r="SUZ11" s="55"/>
      <c r="SVA11" s="55"/>
      <c r="SVB11" s="55"/>
      <c r="SVC11" s="55"/>
      <c r="SVD11" s="55"/>
      <c r="SVE11" s="55"/>
      <c r="SVF11" s="55"/>
      <c r="SVG11" s="55"/>
      <c r="SVH11" s="55"/>
      <c r="SVI11" s="55"/>
      <c r="SVJ11" s="55"/>
      <c r="SVK11" s="55"/>
      <c r="SVL11" s="55"/>
      <c r="SVM11" s="55"/>
      <c r="SVN11" s="55"/>
      <c r="SVO11" s="55"/>
      <c r="SVP11" s="55"/>
      <c r="SVQ11" s="55"/>
      <c r="SVR11" s="55"/>
      <c r="SVS11" s="55"/>
      <c r="SVT11" s="55"/>
      <c r="SVU11" s="55"/>
      <c r="SVV11" s="55"/>
      <c r="SVW11" s="55"/>
      <c r="SVX11" s="55"/>
      <c r="SVY11" s="55"/>
      <c r="SVZ11" s="55"/>
      <c r="SWA11" s="55"/>
      <c r="SWB11" s="55"/>
      <c r="SWC11" s="55"/>
      <c r="SWD11" s="55"/>
      <c r="SWE11" s="55"/>
      <c r="SWF11" s="55"/>
      <c r="SWG11" s="55"/>
      <c r="SWH11" s="55"/>
      <c r="SWI11" s="55"/>
      <c r="SWJ11" s="55"/>
      <c r="SWK11" s="55"/>
      <c r="SWL11" s="55"/>
      <c r="SWM11" s="55"/>
      <c r="SWN11" s="55"/>
      <c r="SWO11" s="55"/>
      <c r="SWP11" s="55"/>
      <c r="SWQ11" s="55"/>
      <c r="SWR11" s="55"/>
      <c r="SWS11" s="55"/>
      <c r="SWT11" s="55"/>
      <c r="SWU11" s="55"/>
      <c r="SWV11" s="55"/>
      <c r="SWW11" s="55"/>
      <c r="SWX11" s="55"/>
      <c r="SWY11" s="55"/>
      <c r="SWZ11" s="55"/>
      <c r="SXA11" s="55"/>
      <c r="SXB11" s="55"/>
      <c r="SXC11" s="55"/>
      <c r="SXD11" s="55"/>
      <c r="SXE11" s="55"/>
      <c r="SXF11" s="55"/>
      <c r="SXG11" s="55"/>
      <c r="SXH11" s="55"/>
      <c r="SXI11" s="55"/>
      <c r="SXJ11" s="55"/>
      <c r="SXK11" s="55"/>
      <c r="SXL11" s="55"/>
      <c r="SXM11" s="55"/>
      <c r="SXN11" s="55"/>
      <c r="SXO11" s="55"/>
      <c r="SXP11" s="55"/>
      <c r="SXQ11" s="55"/>
      <c r="SXR11" s="55"/>
      <c r="SXS11" s="55"/>
      <c r="SXT11" s="55"/>
      <c r="SXU11" s="55"/>
      <c r="SXV11" s="55"/>
      <c r="SXW11" s="55"/>
      <c r="SXX11" s="55"/>
      <c r="SXY11" s="55"/>
      <c r="SXZ11" s="55"/>
      <c r="SYA11" s="55"/>
      <c r="SYB11" s="55"/>
      <c r="SYC11" s="55"/>
      <c r="SYD11" s="55"/>
      <c r="SYE11" s="55"/>
      <c r="SYF11" s="55"/>
      <c r="SYG11" s="55"/>
      <c r="SYH11" s="55"/>
      <c r="SYI11" s="55"/>
      <c r="SYJ11" s="55"/>
      <c r="SYK11" s="55"/>
      <c r="SYL11" s="55"/>
      <c r="SYM11" s="55"/>
      <c r="SYN11" s="55"/>
      <c r="SYO11" s="55"/>
      <c r="SYP11" s="55"/>
      <c r="SYQ11" s="55"/>
      <c r="SYR11" s="55"/>
      <c r="SYS11" s="55"/>
      <c r="SYT11" s="55"/>
      <c r="SYU11" s="55"/>
      <c r="SYV11" s="55"/>
      <c r="SYW11" s="55"/>
      <c r="SYX11" s="55"/>
      <c r="SYY11" s="55"/>
      <c r="SYZ11" s="55"/>
      <c r="SZA11" s="55"/>
      <c r="SZB11" s="55"/>
      <c r="SZC11" s="55"/>
      <c r="SZD11" s="55"/>
      <c r="SZE11" s="55"/>
      <c r="SZF11" s="55"/>
      <c r="SZG11" s="55"/>
      <c r="SZH11" s="55"/>
      <c r="SZI11" s="55"/>
      <c r="SZJ11" s="55"/>
      <c r="SZK11" s="55"/>
      <c r="SZL11" s="55"/>
      <c r="SZM11" s="55"/>
      <c r="SZN11" s="55"/>
      <c r="SZO11" s="55"/>
      <c r="SZP11" s="55"/>
      <c r="SZQ11" s="55"/>
      <c r="SZR11" s="55"/>
      <c r="SZS11" s="55"/>
      <c r="SZT11" s="55"/>
      <c r="SZU11" s="55"/>
      <c r="SZV11" s="55"/>
      <c r="SZW11" s="55"/>
      <c r="SZX11" s="55"/>
      <c r="SZY11" s="55"/>
      <c r="SZZ11" s="55"/>
      <c r="TAA11" s="55"/>
      <c r="TAB11" s="55"/>
      <c r="TAC11" s="55"/>
      <c r="TAD11" s="55"/>
      <c r="TAE11" s="55"/>
      <c r="TAF11" s="55"/>
      <c r="TAG11" s="55"/>
      <c r="TAH11" s="55"/>
      <c r="TAI11" s="55"/>
      <c r="TAJ11" s="55"/>
      <c r="TAK11" s="55"/>
      <c r="TAL11" s="55"/>
      <c r="TAM11" s="55"/>
      <c r="TAN11" s="55"/>
      <c r="TAO11" s="55"/>
      <c r="TAP11" s="55"/>
      <c r="TAQ11" s="55"/>
      <c r="TAR11" s="55"/>
      <c r="TAS11" s="55"/>
      <c r="TAT11" s="55"/>
      <c r="TAU11" s="55"/>
      <c r="TAV11" s="55"/>
      <c r="TAW11" s="55"/>
      <c r="TAX11" s="55"/>
      <c r="TAY11" s="55"/>
      <c r="TAZ11" s="55"/>
      <c r="TBA11" s="55"/>
      <c r="TBB11" s="55"/>
      <c r="TBC11" s="55"/>
      <c r="TBD11" s="55"/>
      <c r="TBE11" s="55"/>
      <c r="TBF11" s="55"/>
      <c r="TBG11" s="55"/>
      <c r="TBH11" s="55"/>
      <c r="TBI11" s="55"/>
      <c r="TBJ11" s="55"/>
      <c r="TBK11" s="55"/>
      <c r="TBL11" s="55"/>
      <c r="TBM11" s="55"/>
      <c r="TBN11" s="55"/>
      <c r="TBO11" s="55"/>
      <c r="TBP11" s="55"/>
      <c r="TBQ11" s="55"/>
      <c r="TBR11" s="55"/>
      <c r="TBS11" s="55"/>
      <c r="TBT11" s="55"/>
      <c r="TBU11" s="55"/>
      <c r="TBV11" s="55"/>
      <c r="TBW11" s="55"/>
      <c r="TBX11" s="55"/>
      <c r="TBY11" s="55"/>
      <c r="TBZ11" s="55"/>
      <c r="TCA11" s="55"/>
      <c r="TCB11" s="55"/>
      <c r="TCC11" s="55"/>
      <c r="TCD11" s="55"/>
      <c r="TCE11" s="55"/>
      <c r="TCF11" s="55"/>
      <c r="TCG11" s="55"/>
      <c r="TCH11" s="55"/>
      <c r="TCI11" s="55"/>
      <c r="TCJ11" s="55"/>
      <c r="TCK11" s="55"/>
      <c r="TCL11" s="55"/>
      <c r="TCM11" s="55"/>
      <c r="TCN11" s="55"/>
      <c r="TCO11" s="55"/>
      <c r="TCP11" s="55"/>
      <c r="TCQ11" s="55"/>
      <c r="TCR11" s="55"/>
      <c r="TCS11" s="55"/>
      <c r="TCT11" s="55"/>
      <c r="TCU11" s="55"/>
      <c r="TCV11" s="55"/>
      <c r="TCW11" s="55"/>
      <c r="TCX11" s="55"/>
      <c r="TCY11" s="55"/>
      <c r="TCZ11" s="55"/>
      <c r="TDA11" s="55"/>
      <c r="TDB11" s="55"/>
      <c r="TDC11" s="55"/>
      <c r="TDD11" s="55"/>
      <c r="TDE11" s="55"/>
      <c r="TDF11" s="55"/>
      <c r="TDG11" s="55"/>
      <c r="TDH11" s="55"/>
      <c r="TDI11" s="55"/>
      <c r="TDJ11" s="55"/>
      <c r="TDK11" s="55"/>
      <c r="TDL11" s="55"/>
      <c r="TDM11" s="55"/>
      <c r="TDN11" s="55"/>
      <c r="TDO11" s="55"/>
      <c r="TDP11" s="55"/>
      <c r="TDQ11" s="55"/>
      <c r="TDR11" s="55"/>
      <c r="TDS11" s="55"/>
      <c r="TDT11" s="55"/>
      <c r="TDU11" s="55"/>
      <c r="TDV11" s="55"/>
      <c r="TDW11" s="55"/>
      <c r="TDX11" s="55"/>
      <c r="TDY11" s="55"/>
      <c r="TDZ11" s="55"/>
      <c r="TEA11" s="55"/>
      <c r="TEB11" s="55"/>
      <c r="TEC11" s="55"/>
      <c r="TED11" s="55"/>
      <c r="TEE11" s="55"/>
      <c r="TEF11" s="55"/>
      <c r="TEG11" s="55"/>
      <c r="TEH11" s="55"/>
      <c r="TEI11" s="55"/>
      <c r="TEJ11" s="55"/>
      <c r="TEK11" s="55"/>
      <c r="TEL11" s="55"/>
      <c r="TEM11" s="55"/>
      <c r="TEN11" s="55"/>
      <c r="TEO11" s="55"/>
      <c r="TEP11" s="55"/>
      <c r="TEQ11" s="55"/>
      <c r="TER11" s="55"/>
      <c r="TES11" s="55"/>
      <c r="TET11" s="55"/>
      <c r="TEU11" s="55"/>
      <c r="TEV11" s="55"/>
      <c r="TEW11" s="55"/>
      <c r="TEX11" s="55"/>
      <c r="TEY11" s="55"/>
      <c r="TEZ11" s="55"/>
      <c r="TFA11" s="55"/>
      <c r="TFB11" s="55"/>
      <c r="TFC11" s="55"/>
      <c r="TFD11" s="55"/>
      <c r="TFE11" s="55"/>
      <c r="TFF11" s="55"/>
      <c r="TFG11" s="55"/>
      <c r="TFH11" s="55"/>
      <c r="TFI11" s="55"/>
      <c r="TFJ11" s="55"/>
      <c r="TFK11" s="55"/>
      <c r="TFL11" s="55"/>
      <c r="TFM11" s="55"/>
      <c r="TFN11" s="55"/>
      <c r="TFO11" s="55"/>
      <c r="TFP11" s="55"/>
      <c r="TFQ11" s="55"/>
      <c r="TFR11" s="55"/>
      <c r="TFS11" s="55"/>
      <c r="TFT11" s="55"/>
      <c r="TFU11" s="55"/>
      <c r="TFV11" s="55"/>
      <c r="TFW11" s="55"/>
      <c r="TFX11" s="55"/>
      <c r="TFY11" s="55"/>
      <c r="TFZ11" s="55"/>
      <c r="TGA11" s="55"/>
      <c r="TGB11" s="55"/>
      <c r="TGC11" s="55"/>
      <c r="TGD11" s="55"/>
      <c r="TGE11" s="55"/>
      <c r="TGF11" s="55"/>
      <c r="TGG11" s="55"/>
      <c r="TGH11" s="55"/>
      <c r="TGI11" s="55"/>
      <c r="TGJ11" s="55"/>
      <c r="TGK11" s="55"/>
      <c r="TGL11" s="55"/>
      <c r="TGM11" s="55"/>
      <c r="TGN11" s="55"/>
      <c r="TGO11" s="55"/>
      <c r="TGP11" s="55"/>
      <c r="TGQ11" s="55"/>
      <c r="TGR11" s="55"/>
      <c r="TGS11" s="55"/>
      <c r="TGT11" s="55"/>
      <c r="TGU11" s="55"/>
      <c r="TGV11" s="55"/>
      <c r="TGW11" s="55"/>
      <c r="TGX11" s="55"/>
      <c r="TGY11" s="55"/>
      <c r="TGZ11" s="55"/>
      <c r="THA11" s="55"/>
      <c r="THB11" s="55"/>
      <c r="THC11" s="55"/>
      <c r="THD11" s="55"/>
      <c r="THE11" s="55"/>
      <c r="THF11" s="55"/>
      <c r="THG11" s="55"/>
      <c r="THH11" s="55"/>
      <c r="THI11" s="55"/>
      <c r="THJ11" s="55"/>
      <c r="THK11" s="55"/>
      <c r="THL11" s="55"/>
      <c r="THM11" s="55"/>
      <c r="THN11" s="55"/>
      <c r="THO11" s="55"/>
      <c r="THP11" s="55"/>
      <c r="THQ11" s="55"/>
      <c r="THR11" s="55"/>
      <c r="THS11" s="55"/>
      <c r="THT11" s="55"/>
      <c r="THU11" s="55"/>
      <c r="THV11" s="55"/>
      <c r="THW11" s="55"/>
      <c r="THX11" s="55"/>
      <c r="THY11" s="55"/>
      <c r="THZ11" s="55"/>
      <c r="TIA11" s="55"/>
      <c r="TIB11" s="55"/>
      <c r="TIC11" s="55"/>
      <c r="TID11" s="55"/>
      <c r="TIE11" s="55"/>
      <c r="TIF11" s="55"/>
      <c r="TIG11" s="55"/>
      <c r="TIH11" s="55"/>
      <c r="TII11" s="55"/>
      <c r="TIJ11" s="55"/>
      <c r="TIK11" s="55"/>
      <c r="TIL11" s="55"/>
      <c r="TIM11" s="55"/>
      <c r="TIN11" s="55"/>
      <c r="TIO11" s="55"/>
      <c r="TIP11" s="55"/>
      <c r="TIQ11" s="55"/>
      <c r="TIR11" s="55"/>
      <c r="TIS11" s="55"/>
      <c r="TIT11" s="55"/>
      <c r="TIU11" s="55"/>
      <c r="TIV11" s="55"/>
      <c r="TIW11" s="55"/>
      <c r="TIX11" s="55"/>
      <c r="TIY11" s="55"/>
      <c r="TIZ11" s="55"/>
      <c r="TJA11" s="55"/>
      <c r="TJB11" s="55"/>
      <c r="TJC11" s="55"/>
      <c r="TJD11" s="55"/>
      <c r="TJE11" s="55"/>
      <c r="TJF11" s="55"/>
      <c r="TJG11" s="55"/>
      <c r="TJH11" s="55"/>
      <c r="TJI11" s="55"/>
      <c r="TJJ11" s="55"/>
      <c r="TJK11" s="55"/>
      <c r="TJL11" s="55"/>
      <c r="TJM11" s="55"/>
      <c r="TJN11" s="55"/>
      <c r="TJO11" s="55"/>
      <c r="TJP11" s="55"/>
      <c r="TJQ11" s="55"/>
      <c r="TJR11" s="55"/>
      <c r="TJS11" s="55"/>
      <c r="TJT11" s="55"/>
      <c r="TJU11" s="55"/>
      <c r="TJV11" s="55"/>
      <c r="TJW11" s="55"/>
      <c r="TJX11" s="55"/>
      <c r="TJY11" s="55"/>
      <c r="TJZ11" s="55"/>
      <c r="TKA11" s="55"/>
      <c r="TKB11" s="55"/>
      <c r="TKC11" s="55"/>
      <c r="TKD11" s="55"/>
      <c r="TKE11" s="55"/>
      <c r="TKF11" s="55"/>
      <c r="TKG11" s="55"/>
      <c r="TKH11" s="55"/>
      <c r="TKI11" s="55"/>
      <c r="TKJ11" s="55"/>
      <c r="TKK11" s="55"/>
      <c r="TKL11" s="55"/>
      <c r="TKM11" s="55"/>
      <c r="TKN11" s="55"/>
      <c r="TKO11" s="55"/>
      <c r="TKP11" s="55"/>
      <c r="TKQ11" s="55"/>
      <c r="TKR11" s="55"/>
      <c r="TKS11" s="55"/>
      <c r="TKT11" s="55"/>
      <c r="TKU11" s="55"/>
      <c r="TKV11" s="55"/>
      <c r="TKW11" s="55"/>
      <c r="TKX11" s="55"/>
      <c r="TKY11" s="55"/>
      <c r="TKZ11" s="55"/>
      <c r="TLA11" s="55"/>
      <c r="TLB11" s="55"/>
      <c r="TLC11" s="55"/>
      <c r="TLD11" s="55"/>
      <c r="TLE11" s="55"/>
      <c r="TLF11" s="55"/>
      <c r="TLG11" s="55"/>
      <c r="TLH11" s="55"/>
      <c r="TLI11" s="55"/>
      <c r="TLJ11" s="55"/>
      <c r="TLK11" s="55"/>
      <c r="TLL11" s="55"/>
      <c r="TLM11" s="55"/>
      <c r="TLN11" s="55"/>
      <c r="TLO11" s="55"/>
      <c r="TLP11" s="55"/>
      <c r="TLQ11" s="55"/>
      <c r="TLR11" s="55"/>
      <c r="TLS11" s="55"/>
      <c r="TLT11" s="55"/>
      <c r="TLU11" s="55"/>
      <c r="TLV11" s="55"/>
      <c r="TLW11" s="55"/>
      <c r="TLX11" s="55"/>
      <c r="TLY11" s="55"/>
      <c r="TLZ11" s="55"/>
      <c r="TMA11" s="55"/>
      <c r="TMB11" s="55"/>
      <c r="TMC11" s="55"/>
      <c r="TMD11" s="55"/>
      <c r="TME11" s="55"/>
      <c r="TMF11" s="55"/>
      <c r="TMG11" s="55"/>
      <c r="TMH11" s="55"/>
      <c r="TMI11" s="55"/>
      <c r="TMJ11" s="55"/>
      <c r="TMK11" s="55"/>
      <c r="TML11" s="55"/>
      <c r="TMM11" s="55"/>
      <c r="TMN11" s="55"/>
      <c r="TMO11" s="55"/>
      <c r="TMP11" s="55"/>
      <c r="TMQ11" s="55"/>
      <c r="TMR11" s="55"/>
      <c r="TMS11" s="55"/>
      <c r="TMT11" s="55"/>
      <c r="TMU11" s="55"/>
      <c r="TMV11" s="55"/>
      <c r="TMW11" s="55"/>
      <c r="TMX11" s="55"/>
      <c r="TMY11" s="55"/>
      <c r="TMZ11" s="55"/>
      <c r="TNA11" s="55"/>
      <c r="TNB11" s="55"/>
      <c r="TNC11" s="55"/>
      <c r="TND11" s="55"/>
      <c r="TNE11" s="55"/>
      <c r="TNF11" s="55"/>
      <c r="TNG11" s="55"/>
      <c r="TNH11" s="55"/>
      <c r="TNI11" s="55"/>
      <c r="TNJ11" s="55"/>
      <c r="TNK11" s="55"/>
      <c r="TNL11" s="55"/>
      <c r="TNM11" s="55"/>
      <c r="TNN11" s="55"/>
      <c r="TNO11" s="55"/>
      <c r="TNP11" s="55"/>
      <c r="TNQ11" s="55"/>
      <c r="TNR11" s="55"/>
      <c r="TNS11" s="55"/>
      <c r="TNT11" s="55"/>
      <c r="TNU11" s="55"/>
      <c r="TNV11" s="55"/>
      <c r="TNW11" s="55"/>
      <c r="TNX11" s="55"/>
      <c r="TNY11" s="55"/>
      <c r="TNZ11" s="55"/>
      <c r="TOA11" s="55"/>
      <c r="TOB11" s="55"/>
      <c r="TOC11" s="55"/>
      <c r="TOD11" s="55"/>
      <c r="TOE11" s="55"/>
      <c r="TOF11" s="55"/>
      <c r="TOG11" s="55"/>
      <c r="TOH11" s="55"/>
      <c r="TOI11" s="55"/>
      <c r="TOJ11" s="55"/>
      <c r="TOK11" s="55"/>
      <c r="TOL11" s="55"/>
      <c r="TOM11" s="55"/>
      <c r="TON11" s="55"/>
      <c r="TOO11" s="55"/>
      <c r="TOP11" s="55"/>
      <c r="TOQ11" s="55"/>
      <c r="TOR11" s="55"/>
      <c r="TOS11" s="55"/>
      <c r="TOT11" s="55"/>
      <c r="TOU11" s="55"/>
      <c r="TOV11" s="55"/>
      <c r="TOW11" s="55"/>
      <c r="TOX11" s="55"/>
      <c r="TOY11" s="55"/>
      <c r="TOZ11" s="55"/>
      <c r="TPA11" s="55"/>
      <c r="TPB11" s="55"/>
      <c r="TPC11" s="55"/>
      <c r="TPD11" s="55"/>
      <c r="TPE11" s="55"/>
      <c r="TPF11" s="55"/>
      <c r="TPG11" s="55"/>
      <c r="TPH11" s="55"/>
      <c r="TPI11" s="55"/>
      <c r="TPJ11" s="55"/>
      <c r="TPK11" s="55"/>
      <c r="TPL11" s="55"/>
      <c r="TPM11" s="55"/>
      <c r="TPN11" s="55"/>
      <c r="TPO11" s="55"/>
      <c r="TPP11" s="55"/>
      <c r="TPQ11" s="55"/>
      <c r="TPR11" s="55"/>
      <c r="TPS11" s="55"/>
      <c r="TPT11" s="55"/>
      <c r="TPU11" s="55"/>
      <c r="TPV11" s="55"/>
      <c r="TPW11" s="55"/>
      <c r="TPX11" s="55"/>
      <c r="TPY11" s="55"/>
      <c r="TPZ11" s="55"/>
      <c r="TQA11" s="55"/>
      <c r="TQB11" s="55"/>
      <c r="TQC11" s="55"/>
      <c r="TQD11" s="55"/>
      <c r="TQE11" s="55"/>
      <c r="TQF11" s="55"/>
      <c r="TQG11" s="55"/>
      <c r="TQH11" s="55"/>
      <c r="TQI11" s="55"/>
      <c r="TQJ11" s="55"/>
      <c r="TQK11" s="55"/>
      <c r="TQL11" s="55"/>
      <c r="TQM11" s="55"/>
      <c r="TQN11" s="55"/>
      <c r="TQO11" s="55"/>
      <c r="TQP11" s="55"/>
      <c r="TQQ11" s="55"/>
      <c r="TQR11" s="55"/>
      <c r="TQS11" s="55"/>
      <c r="TQT11" s="55"/>
      <c r="TQU11" s="55"/>
      <c r="TQV11" s="55"/>
      <c r="TQW11" s="55"/>
      <c r="TQX11" s="55"/>
      <c r="TQY11" s="55"/>
      <c r="TQZ11" s="55"/>
      <c r="TRA11" s="55"/>
      <c r="TRB11" s="55"/>
      <c r="TRC11" s="55"/>
      <c r="TRD11" s="55"/>
      <c r="TRE11" s="55"/>
      <c r="TRF11" s="55"/>
      <c r="TRG11" s="55"/>
      <c r="TRH11" s="55"/>
      <c r="TRI11" s="55"/>
      <c r="TRJ11" s="55"/>
      <c r="TRK11" s="55"/>
      <c r="TRL11" s="55"/>
      <c r="TRM11" s="55"/>
      <c r="TRN11" s="55"/>
      <c r="TRO11" s="55"/>
      <c r="TRP11" s="55"/>
      <c r="TRQ11" s="55"/>
      <c r="TRR11" s="55"/>
      <c r="TRS11" s="55"/>
      <c r="TRT11" s="55"/>
      <c r="TRU11" s="55"/>
      <c r="TRV11" s="55"/>
      <c r="TRW11" s="55"/>
      <c r="TRX11" s="55"/>
      <c r="TRY11" s="55"/>
      <c r="TRZ11" s="55"/>
      <c r="TSA11" s="55"/>
      <c r="TSB11" s="55"/>
      <c r="TSC11" s="55"/>
      <c r="TSD11" s="55"/>
      <c r="TSE11" s="55"/>
      <c r="TSF11" s="55"/>
      <c r="TSG11" s="55"/>
      <c r="TSH11" s="55"/>
      <c r="TSI11" s="55"/>
      <c r="TSJ11" s="55"/>
      <c r="TSK11" s="55"/>
      <c r="TSL11" s="55"/>
      <c r="TSM11" s="55"/>
      <c r="TSN11" s="55"/>
      <c r="TSO11" s="55"/>
      <c r="TSP11" s="55"/>
      <c r="TSQ11" s="55"/>
      <c r="TSR11" s="55"/>
      <c r="TSS11" s="55"/>
      <c r="TST11" s="55"/>
      <c r="TSU11" s="55"/>
      <c r="TSV11" s="55"/>
      <c r="TSW11" s="55"/>
      <c r="TSX11" s="55"/>
      <c r="TSY11" s="55"/>
      <c r="TSZ11" s="55"/>
      <c r="TTA11" s="55"/>
      <c r="TTB11" s="55"/>
      <c r="TTC11" s="55"/>
      <c r="TTD11" s="55"/>
      <c r="TTE11" s="55"/>
      <c r="TTF11" s="55"/>
      <c r="TTG11" s="55"/>
      <c r="TTH11" s="55"/>
      <c r="TTI11" s="55"/>
      <c r="TTJ11" s="55"/>
      <c r="TTK11" s="55"/>
      <c r="TTL11" s="55"/>
      <c r="TTM11" s="55"/>
      <c r="TTN11" s="55"/>
      <c r="TTO11" s="55"/>
      <c r="TTP11" s="55"/>
      <c r="TTQ11" s="55"/>
      <c r="TTR11" s="55"/>
      <c r="TTS11" s="55"/>
      <c r="TTT11" s="55"/>
      <c r="TTU11" s="55"/>
      <c r="TTV11" s="55"/>
      <c r="TTW11" s="55"/>
      <c r="TTX11" s="55"/>
      <c r="TTY11" s="55"/>
      <c r="TTZ11" s="55"/>
      <c r="TUA11" s="55"/>
      <c r="TUB11" s="55"/>
      <c r="TUC11" s="55"/>
      <c r="TUD11" s="55"/>
      <c r="TUE11" s="55"/>
      <c r="TUF11" s="55"/>
      <c r="TUG11" s="55"/>
      <c r="TUH11" s="55"/>
      <c r="TUI11" s="55"/>
      <c r="TUJ11" s="55"/>
      <c r="TUK11" s="55"/>
      <c r="TUL11" s="55"/>
      <c r="TUM11" s="55"/>
      <c r="TUN11" s="55"/>
      <c r="TUO11" s="55"/>
      <c r="TUP11" s="55"/>
      <c r="TUQ11" s="55"/>
      <c r="TUR11" s="55"/>
      <c r="TUS11" s="55"/>
      <c r="TUT11" s="55"/>
      <c r="TUU11" s="55"/>
      <c r="TUV11" s="55"/>
      <c r="TUW11" s="55"/>
      <c r="TUX11" s="55"/>
      <c r="TUY11" s="55"/>
      <c r="TUZ11" s="55"/>
      <c r="TVA11" s="55"/>
      <c r="TVB11" s="55"/>
      <c r="TVC11" s="55"/>
      <c r="TVD11" s="55"/>
      <c r="TVE11" s="55"/>
      <c r="TVF11" s="55"/>
      <c r="TVG11" s="55"/>
      <c r="TVH11" s="55"/>
      <c r="TVI11" s="55"/>
      <c r="TVJ11" s="55"/>
      <c r="TVK11" s="55"/>
      <c r="TVL11" s="55"/>
      <c r="TVM11" s="55"/>
      <c r="TVN11" s="55"/>
      <c r="TVO11" s="55"/>
      <c r="TVP11" s="55"/>
      <c r="TVQ11" s="55"/>
      <c r="TVR11" s="55"/>
      <c r="TVS11" s="55"/>
      <c r="TVT11" s="55"/>
      <c r="TVU11" s="55"/>
      <c r="TVV11" s="55"/>
      <c r="TVW11" s="55"/>
      <c r="TVX11" s="55"/>
      <c r="TVY11" s="55"/>
      <c r="TVZ11" s="55"/>
      <c r="TWA11" s="55"/>
      <c r="TWB11" s="55"/>
      <c r="TWC11" s="55"/>
      <c r="TWD11" s="55"/>
      <c r="TWE11" s="55"/>
      <c r="TWF11" s="55"/>
      <c r="TWG11" s="55"/>
      <c r="TWH11" s="55"/>
      <c r="TWI11" s="55"/>
      <c r="TWJ11" s="55"/>
      <c r="TWK11" s="55"/>
      <c r="TWL11" s="55"/>
      <c r="TWM11" s="55"/>
      <c r="TWN11" s="55"/>
      <c r="TWO11" s="55"/>
      <c r="TWP11" s="55"/>
      <c r="TWQ11" s="55"/>
      <c r="TWR11" s="55"/>
      <c r="TWS11" s="55"/>
      <c r="TWT11" s="55"/>
      <c r="TWU11" s="55"/>
      <c r="TWV11" s="55"/>
      <c r="TWW11" s="55"/>
      <c r="TWX11" s="55"/>
      <c r="TWY11" s="55"/>
      <c r="TWZ11" s="55"/>
      <c r="TXA11" s="55"/>
      <c r="TXB11" s="55"/>
      <c r="TXC11" s="55"/>
      <c r="TXD11" s="55"/>
      <c r="TXE11" s="55"/>
      <c r="TXF11" s="55"/>
      <c r="TXG11" s="55"/>
      <c r="TXH11" s="55"/>
      <c r="TXI11" s="55"/>
      <c r="TXJ11" s="55"/>
      <c r="TXK11" s="55"/>
      <c r="TXL11" s="55"/>
      <c r="TXM11" s="55"/>
      <c r="TXN11" s="55"/>
      <c r="TXO11" s="55"/>
      <c r="TXP11" s="55"/>
      <c r="TXQ11" s="55"/>
      <c r="TXR11" s="55"/>
      <c r="TXS11" s="55"/>
      <c r="TXT11" s="55"/>
      <c r="TXU11" s="55"/>
      <c r="TXV11" s="55"/>
      <c r="TXW11" s="55"/>
      <c r="TXX11" s="55"/>
      <c r="TXY11" s="55"/>
      <c r="TXZ11" s="55"/>
      <c r="TYA11" s="55"/>
      <c r="TYB11" s="55"/>
      <c r="TYC11" s="55"/>
      <c r="TYD11" s="55"/>
      <c r="TYE11" s="55"/>
      <c r="TYF11" s="55"/>
      <c r="TYG11" s="55"/>
      <c r="TYH11" s="55"/>
      <c r="TYI11" s="55"/>
      <c r="TYJ11" s="55"/>
      <c r="TYK11" s="55"/>
      <c r="TYL11" s="55"/>
      <c r="TYM11" s="55"/>
      <c r="TYN11" s="55"/>
      <c r="TYO11" s="55"/>
      <c r="TYP11" s="55"/>
      <c r="TYQ11" s="55"/>
      <c r="TYR11" s="55"/>
      <c r="TYS11" s="55"/>
      <c r="TYT11" s="55"/>
      <c r="TYU11" s="55"/>
      <c r="TYV11" s="55"/>
      <c r="TYW11" s="55"/>
      <c r="TYX11" s="55"/>
      <c r="TYY11" s="55"/>
      <c r="TYZ11" s="55"/>
      <c r="TZA11" s="55"/>
      <c r="TZB11" s="55"/>
      <c r="TZC11" s="55"/>
      <c r="TZD11" s="55"/>
      <c r="TZE11" s="55"/>
      <c r="TZF11" s="55"/>
      <c r="TZG11" s="55"/>
      <c r="TZH11" s="55"/>
      <c r="TZI11" s="55"/>
      <c r="TZJ11" s="55"/>
      <c r="TZK11" s="55"/>
      <c r="TZL11" s="55"/>
      <c r="TZM11" s="55"/>
      <c r="TZN11" s="55"/>
      <c r="TZO11" s="55"/>
      <c r="TZP11" s="55"/>
      <c r="TZQ11" s="55"/>
      <c r="TZR11" s="55"/>
      <c r="TZS11" s="55"/>
      <c r="TZT11" s="55"/>
      <c r="TZU11" s="55"/>
      <c r="TZV11" s="55"/>
      <c r="TZW11" s="55"/>
      <c r="TZX11" s="55"/>
      <c r="TZY11" s="55"/>
      <c r="TZZ11" s="55"/>
      <c r="UAA11" s="55"/>
      <c r="UAB11" s="55"/>
      <c r="UAC11" s="55"/>
      <c r="UAD11" s="55"/>
      <c r="UAE11" s="55"/>
      <c r="UAF11" s="55"/>
      <c r="UAG11" s="55"/>
      <c r="UAH11" s="55"/>
      <c r="UAI11" s="55"/>
      <c r="UAJ11" s="55"/>
      <c r="UAK11" s="55"/>
      <c r="UAL11" s="55"/>
      <c r="UAM11" s="55"/>
      <c r="UAN11" s="55"/>
      <c r="UAO11" s="55"/>
      <c r="UAP11" s="55"/>
      <c r="UAQ11" s="55"/>
      <c r="UAR11" s="55"/>
      <c r="UAS11" s="55"/>
      <c r="UAT11" s="55"/>
      <c r="UAU11" s="55"/>
      <c r="UAV11" s="55"/>
      <c r="UAW11" s="55"/>
      <c r="UAX11" s="55"/>
      <c r="UAY11" s="55"/>
      <c r="UAZ11" s="55"/>
      <c r="UBA11" s="55"/>
      <c r="UBB11" s="55"/>
      <c r="UBC11" s="55"/>
      <c r="UBD11" s="55"/>
      <c r="UBE11" s="55"/>
      <c r="UBF11" s="55"/>
      <c r="UBG11" s="55"/>
      <c r="UBH11" s="55"/>
      <c r="UBI11" s="55"/>
      <c r="UBJ11" s="55"/>
      <c r="UBK11" s="55"/>
      <c r="UBL11" s="55"/>
      <c r="UBM11" s="55"/>
      <c r="UBN11" s="55"/>
      <c r="UBO11" s="55"/>
      <c r="UBP11" s="55"/>
      <c r="UBQ11" s="55"/>
      <c r="UBR11" s="55"/>
      <c r="UBS11" s="55"/>
      <c r="UBT11" s="55"/>
      <c r="UBU11" s="55"/>
      <c r="UBV11" s="55"/>
      <c r="UBW11" s="55"/>
      <c r="UBX11" s="55"/>
      <c r="UBY11" s="55"/>
      <c r="UBZ11" s="55"/>
      <c r="UCA11" s="55"/>
      <c r="UCB11" s="55"/>
      <c r="UCC11" s="55"/>
      <c r="UCD11" s="55"/>
      <c r="UCE11" s="55"/>
      <c r="UCF11" s="55"/>
      <c r="UCG11" s="55"/>
      <c r="UCH11" s="55"/>
      <c r="UCI11" s="55"/>
      <c r="UCJ11" s="55"/>
      <c r="UCK11" s="55"/>
      <c r="UCL11" s="55"/>
      <c r="UCM11" s="55"/>
      <c r="UCN11" s="55"/>
      <c r="UCO11" s="55"/>
      <c r="UCP11" s="55"/>
      <c r="UCQ11" s="55"/>
      <c r="UCR11" s="55"/>
      <c r="UCS11" s="55"/>
      <c r="UCT11" s="55"/>
      <c r="UCU11" s="55"/>
      <c r="UCV11" s="55"/>
      <c r="UCW11" s="55"/>
      <c r="UCX11" s="55"/>
      <c r="UCY11" s="55"/>
      <c r="UCZ11" s="55"/>
      <c r="UDA11" s="55"/>
      <c r="UDB11" s="55"/>
      <c r="UDC11" s="55"/>
      <c r="UDD11" s="55"/>
      <c r="UDE11" s="55"/>
      <c r="UDF11" s="55"/>
      <c r="UDG11" s="55"/>
      <c r="UDH11" s="55"/>
      <c r="UDI11" s="55"/>
      <c r="UDJ11" s="55"/>
      <c r="UDK11" s="55"/>
      <c r="UDL11" s="55"/>
      <c r="UDM11" s="55"/>
      <c r="UDN11" s="55"/>
      <c r="UDO11" s="55"/>
      <c r="UDP11" s="55"/>
      <c r="UDQ11" s="55"/>
      <c r="UDR11" s="55"/>
      <c r="UDS11" s="55"/>
      <c r="UDT11" s="55"/>
      <c r="UDU11" s="55"/>
      <c r="UDV11" s="55"/>
      <c r="UDW11" s="55"/>
      <c r="UDX11" s="55"/>
      <c r="UDY11" s="55"/>
      <c r="UDZ11" s="55"/>
      <c r="UEA11" s="55"/>
      <c r="UEB11" s="55"/>
      <c r="UEC11" s="55"/>
      <c r="UED11" s="55"/>
      <c r="UEE11" s="55"/>
      <c r="UEF11" s="55"/>
      <c r="UEG11" s="55"/>
      <c r="UEH11" s="55"/>
      <c r="UEI11" s="55"/>
      <c r="UEJ11" s="55"/>
      <c r="UEK11" s="55"/>
      <c r="UEL11" s="55"/>
      <c r="UEM11" s="55"/>
      <c r="UEN11" s="55"/>
      <c r="UEO11" s="55"/>
      <c r="UEP11" s="55"/>
      <c r="UEQ11" s="55"/>
      <c r="UER11" s="55"/>
      <c r="UES11" s="55"/>
      <c r="UET11" s="55"/>
      <c r="UEU11" s="55"/>
      <c r="UEV11" s="55"/>
      <c r="UEW11" s="55"/>
      <c r="UEX11" s="55"/>
      <c r="UEY11" s="55"/>
      <c r="UEZ11" s="55"/>
      <c r="UFA11" s="55"/>
      <c r="UFB11" s="55"/>
      <c r="UFC11" s="55"/>
      <c r="UFD11" s="55"/>
      <c r="UFE11" s="55"/>
      <c r="UFF11" s="55"/>
      <c r="UFG11" s="55"/>
      <c r="UFH11" s="55"/>
      <c r="UFI11" s="55"/>
      <c r="UFJ11" s="55"/>
      <c r="UFK11" s="55"/>
      <c r="UFL11" s="55"/>
      <c r="UFM11" s="55"/>
      <c r="UFN11" s="55"/>
      <c r="UFO11" s="55"/>
      <c r="UFP11" s="55"/>
      <c r="UFQ11" s="55"/>
      <c r="UFR11" s="55"/>
      <c r="UFS11" s="55"/>
      <c r="UFT11" s="55"/>
      <c r="UFU11" s="55"/>
      <c r="UFV11" s="55"/>
      <c r="UFW11" s="55"/>
      <c r="UFX11" s="55"/>
      <c r="UFY11" s="55"/>
      <c r="UFZ11" s="55"/>
      <c r="UGA11" s="55"/>
      <c r="UGB11" s="55"/>
      <c r="UGC11" s="55"/>
      <c r="UGD11" s="55"/>
      <c r="UGE11" s="55"/>
      <c r="UGF11" s="55"/>
      <c r="UGG11" s="55"/>
      <c r="UGH11" s="55"/>
      <c r="UGI11" s="55"/>
      <c r="UGJ11" s="55"/>
      <c r="UGK11" s="55"/>
      <c r="UGL11" s="55"/>
      <c r="UGM11" s="55"/>
      <c r="UGN11" s="55"/>
      <c r="UGO11" s="55"/>
      <c r="UGP11" s="55"/>
      <c r="UGQ11" s="55"/>
      <c r="UGR11" s="55"/>
      <c r="UGS11" s="55"/>
      <c r="UGT11" s="55"/>
      <c r="UGU11" s="55"/>
      <c r="UGV11" s="55"/>
      <c r="UGW11" s="55"/>
      <c r="UGX11" s="55"/>
      <c r="UGY11" s="55"/>
      <c r="UGZ11" s="55"/>
      <c r="UHA11" s="55"/>
      <c r="UHB11" s="55"/>
      <c r="UHC11" s="55"/>
      <c r="UHD11" s="55"/>
      <c r="UHE11" s="55"/>
      <c r="UHF11" s="55"/>
      <c r="UHG11" s="55"/>
      <c r="UHH11" s="55"/>
      <c r="UHI11" s="55"/>
      <c r="UHJ11" s="55"/>
      <c r="UHK11" s="55"/>
      <c r="UHL11" s="55"/>
      <c r="UHM11" s="55"/>
      <c r="UHN11" s="55"/>
      <c r="UHO11" s="55"/>
      <c r="UHP11" s="55"/>
      <c r="UHQ11" s="55"/>
      <c r="UHR11" s="55"/>
      <c r="UHS11" s="55"/>
      <c r="UHT11" s="55"/>
      <c r="UHU11" s="55"/>
      <c r="UHV11" s="55"/>
      <c r="UHW11" s="55"/>
      <c r="UHX11" s="55"/>
      <c r="UHY11" s="55"/>
      <c r="UHZ11" s="55"/>
      <c r="UIA11" s="55"/>
      <c r="UIB11" s="55"/>
      <c r="UIC11" s="55"/>
      <c r="UID11" s="55"/>
      <c r="UIE11" s="55"/>
      <c r="UIF11" s="55"/>
      <c r="UIG11" s="55"/>
      <c r="UIH11" s="55"/>
      <c r="UII11" s="55"/>
      <c r="UIJ11" s="55"/>
      <c r="UIK11" s="55"/>
      <c r="UIL11" s="55"/>
      <c r="UIM11" s="55"/>
      <c r="UIN11" s="55"/>
      <c r="UIO11" s="55"/>
      <c r="UIP11" s="55"/>
      <c r="UIQ11" s="55"/>
      <c r="UIR11" s="55"/>
      <c r="UIS11" s="55"/>
      <c r="UIT11" s="55"/>
      <c r="UIU11" s="55"/>
      <c r="UIV11" s="55"/>
      <c r="UIW11" s="55"/>
      <c r="UIX11" s="55"/>
      <c r="UIY11" s="55"/>
      <c r="UIZ11" s="55"/>
      <c r="UJA11" s="55"/>
      <c r="UJB11" s="55"/>
      <c r="UJC11" s="55"/>
      <c r="UJD11" s="55"/>
      <c r="UJE11" s="55"/>
      <c r="UJF11" s="55"/>
      <c r="UJG11" s="55"/>
      <c r="UJH11" s="55"/>
      <c r="UJI11" s="55"/>
      <c r="UJJ11" s="55"/>
      <c r="UJK11" s="55"/>
      <c r="UJL11" s="55"/>
      <c r="UJM11" s="55"/>
      <c r="UJN11" s="55"/>
      <c r="UJO11" s="55"/>
      <c r="UJP11" s="55"/>
      <c r="UJQ11" s="55"/>
      <c r="UJR11" s="55"/>
      <c r="UJS11" s="55"/>
      <c r="UJT11" s="55"/>
      <c r="UJU11" s="55"/>
      <c r="UJV11" s="55"/>
      <c r="UJW11" s="55"/>
      <c r="UJX11" s="55"/>
      <c r="UJY11" s="55"/>
      <c r="UJZ11" s="55"/>
      <c r="UKA11" s="55"/>
      <c r="UKB11" s="55"/>
      <c r="UKC11" s="55"/>
      <c r="UKD11" s="55"/>
      <c r="UKE11" s="55"/>
      <c r="UKF11" s="55"/>
      <c r="UKG11" s="55"/>
      <c r="UKH11" s="55"/>
      <c r="UKI11" s="55"/>
      <c r="UKJ11" s="55"/>
      <c r="UKK11" s="55"/>
      <c r="UKL11" s="55"/>
      <c r="UKM11" s="55"/>
      <c r="UKN11" s="55"/>
      <c r="UKO11" s="55"/>
      <c r="UKP11" s="55"/>
      <c r="UKQ11" s="55"/>
      <c r="UKR11" s="55"/>
      <c r="UKS11" s="55"/>
      <c r="UKT11" s="55"/>
      <c r="UKU11" s="55"/>
      <c r="UKV11" s="55"/>
      <c r="UKW11" s="55"/>
      <c r="UKX11" s="55"/>
      <c r="UKY11" s="55"/>
      <c r="UKZ11" s="55"/>
      <c r="ULA11" s="55"/>
      <c r="ULB11" s="55"/>
      <c r="ULC11" s="55"/>
      <c r="ULD11" s="55"/>
      <c r="ULE11" s="55"/>
      <c r="ULF11" s="55"/>
      <c r="ULG11" s="55"/>
      <c r="ULH11" s="55"/>
      <c r="ULI11" s="55"/>
      <c r="ULJ11" s="55"/>
      <c r="ULK11" s="55"/>
      <c r="ULL11" s="55"/>
      <c r="ULM11" s="55"/>
      <c r="ULN11" s="55"/>
      <c r="ULO11" s="55"/>
      <c r="ULP11" s="55"/>
      <c r="ULQ11" s="55"/>
      <c r="ULR11" s="55"/>
      <c r="ULS11" s="55"/>
      <c r="ULT11" s="55"/>
      <c r="ULU11" s="55"/>
      <c r="ULV11" s="55"/>
      <c r="ULW11" s="55"/>
      <c r="ULX11" s="55"/>
      <c r="ULY11" s="55"/>
      <c r="ULZ11" s="55"/>
      <c r="UMA11" s="55"/>
      <c r="UMB11" s="55"/>
      <c r="UMC11" s="55"/>
      <c r="UMD11" s="55"/>
      <c r="UME11" s="55"/>
      <c r="UMF11" s="55"/>
      <c r="UMG11" s="55"/>
      <c r="UMH11" s="55"/>
      <c r="UMI11" s="55"/>
      <c r="UMJ11" s="55"/>
      <c r="UMK11" s="55"/>
      <c r="UML11" s="55"/>
      <c r="UMM11" s="55"/>
      <c r="UMN11" s="55"/>
      <c r="UMO11" s="55"/>
      <c r="UMP11" s="55"/>
      <c r="UMQ11" s="55"/>
      <c r="UMR11" s="55"/>
      <c r="UMS11" s="55"/>
      <c r="UMT11" s="55"/>
      <c r="UMU11" s="55"/>
      <c r="UMV11" s="55"/>
      <c r="UMW11" s="55"/>
      <c r="UMX11" s="55"/>
      <c r="UMY11" s="55"/>
      <c r="UMZ11" s="55"/>
      <c r="UNA11" s="55"/>
      <c r="UNB11" s="55"/>
      <c r="UNC11" s="55"/>
      <c r="UND11" s="55"/>
      <c r="UNE11" s="55"/>
      <c r="UNF11" s="55"/>
      <c r="UNG11" s="55"/>
      <c r="UNH11" s="55"/>
      <c r="UNI11" s="55"/>
      <c r="UNJ11" s="55"/>
      <c r="UNK11" s="55"/>
      <c r="UNL11" s="55"/>
      <c r="UNM11" s="55"/>
      <c r="UNN11" s="55"/>
      <c r="UNO11" s="55"/>
      <c r="UNP11" s="55"/>
      <c r="UNQ11" s="55"/>
      <c r="UNR11" s="55"/>
      <c r="UNS11" s="55"/>
      <c r="UNT11" s="55"/>
      <c r="UNU11" s="55"/>
      <c r="UNV11" s="55"/>
      <c r="UNW11" s="55"/>
      <c r="UNX11" s="55"/>
      <c r="UNY11" s="55"/>
      <c r="UNZ11" s="55"/>
      <c r="UOA11" s="55"/>
      <c r="UOB11" s="55"/>
      <c r="UOC11" s="55"/>
      <c r="UOD11" s="55"/>
      <c r="UOE11" s="55"/>
      <c r="UOF11" s="55"/>
      <c r="UOG11" s="55"/>
      <c r="UOH11" s="55"/>
      <c r="UOI11" s="55"/>
      <c r="UOJ11" s="55"/>
      <c r="UOK11" s="55"/>
      <c r="UOL11" s="55"/>
      <c r="UOM11" s="55"/>
      <c r="UON11" s="55"/>
      <c r="UOO11" s="55"/>
      <c r="UOP11" s="55"/>
      <c r="UOQ11" s="55"/>
      <c r="UOR11" s="55"/>
      <c r="UOS11" s="55"/>
      <c r="UOT11" s="55"/>
      <c r="UOU11" s="55"/>
      <c r="UOV11" s="55"/>
      <c r="UOW11" s="55"/>
      <c r="UOX11" s="55"/>
      <c r="UOY11" s="55"/>
      <c r="UOZ11" s="55"/>
      <c r="UPA11" s="55"/>
      <c r="UPB11" s="55"/>
      <c r="UPC11" s="55"/>
      <c r="UPD11" s="55"/>
      <c r="UPE11" s="55"/>
      <c r="UPF11" s="55"/>
      <c r="UPG11" s="55"/>
      <c r="UPH11" s="55"/>
      <c r="UPI11" s="55"/>
      <c r="UPJ11" s="55"/>
      <c r="UPK11" s="55"/>
      <c r="UPL11" s="55"/>
      <c r="UPM11" s="55"/>
      <c r="UPN11" s="55"/>
      <c r="UPO11" s="55"/>
      <c r="UPP11" s="55"/>
      <c r="UPQ11" s="55"/>
      <c r="UPR11" s="55"/>
      <c r="UPS11" s="55"/>
      <c r="UPT11" s="55"/>
      <c r="UPU11" s="55"/>
      <c r="UPV11" s="55"/>
      <c r="UPW11" s="55"/>
      <c r="UPX11" s="55"/>
      <c r="UPY11" s="55"/>
      <c r="UPZ11" s="55"/>
      <c r="UQA11" s="55"/>
      <c r="UQB11" s="55"/>
      <c r="UQC11" s="55"/>
      <c r="UQD11" s="55"/>
      <c r="UQE11" s="55"/>
      <c r="UQF11" s="55"/>
      <c r="UQG11" s="55"/>
      <c r="UQH11" s="55"/>
      <c r="UQI11" s="55"/>
      <c r="UQJ11" s="55"/>
      <c r="UQK11" s="55"/>
      <c r="UQL11" s="55"/>
      <c r="UQM11" s="55"/>
      <c r="UQN11" s="55"/>
      <c r="UQO11" s="55"/>
      <c r="UQP11" s="55"/>
      <c r="UQQ11" s="55"/>
      <c r="UQR11" s="55"/>
      <c r="UQS11" s="55"/>
      <c r="UQT11" s="55"/>
      <c r="UQU11" s="55"/>
      <c r="UQV11" s="55"/>
      <c r="UQW11" s="55"/>
      <c r="UQX11" s="55"/>
      <c r="UQY11" s="55"/>
      <c r="UQZ11" s="55"/>
      <c r="URA11" s="55"/>
      <c r="URB11" s="55"/>
      <c r="URC11" s="55"/>
      <c r="URD11" s="55"/>
      <c r="URE11" s="55"/>
      <c r="URF11" s="55"/>
      <c r="URG11" s="55"/>
      <c r="URH11" s="55"/>
      <c r="URI11" s="55"/>
      <c r="URJ11" s="55"/>
      <c r="URK11" s="55"/>
      <c r="URL11" s="55"/>
      <c r="URM11" s="55"/>
      <c r="URN11" s="55"/>
      <c r="URO11" s="55"/>
      <c r="URP11" s="55"/>
      <c r="URQ11" s="55"/>
      <c r="URR11" s="55"/>
      <c r="URS11" s="55"/>
      <c r="URT11" s="55"/>
      <c r="URU11" s="55"/>
      <c r="URV11" s="55"/>
      <c r="URW11" s="55"/>
      <c r="URX11" s="55"/>
      <c r="URY11" s="55"/>
      <c r="URZ11" s="55"/>
      <c r="USA11" s="55"/>
      <c r="USB11" s="55"/>
      <c r="USC11" s="55"/>
      <c r="USD11" s="55"/>
      <c r="USE11" s="55"/>
      <c r="USF11" s="55"/>
      <c r="USG11" s="55"/>
      <c r="USH11" s="55"/>
      <c r="USI11" s="55"/>
      <c r="USJ11" s="55"/>
      <c r="USK11" s="55"/>
      <c r="USL11" s="55"/>
      <c r="USM11" s="55"/>
      <c r="USN11" s="55"/>
      <c r="USO11" s="55"/>
      <c r="USP11" s="55"/>
      <c r="USQ11" s="55"/>
      <c r="USR11" s="55"/>
      <c r="USS11" s="55"/>
      <c r="UST11" s="55"/>
      <c r="USU11" s="55"/>
      <c r="USV11" s="55"/>
      <c r="USW11" s="55"/>
      <c r="USX11" s="55"/>
      <c r="USY11" s="55"/>
      <c r="USZ11" s="55"/>
      <c r="UTA11" s="55"/>
      <c r="UTB11" s="55"/>
      <c r="UTC11" s="55"/>
      <c r="UTD11" s="55"/>
      <c r="UTE11" s="55"/>
      <c r="UTF11" s="55"/>
      <c r="UTG11" s="55"/>
      <c r="UTH11" s="55"/>
      <c r="UTI11" s="55"/>
      <c r="UTJ11" s="55"/>
      <c r="UTK11" s="55"/>
      <c r="UTL11" s="55"/>
      <c r="UTM11" s="55"/>
      <c r="UTN11" s="55"/>
      <c r="UTO11" s="55"/>
      <c r="UTP11" s="55"/>
      <c r="UTQ11" s="55"/>
      <c r="UTR11" s="55"/>
      <c r="UTS11" s="55"/>
      <c r="UTT11" s="55"/>
      <c r="UTU11" s="55"/>
      <c r="UTV11" s="55"/>
      <c r="UTW11" s="55"/>
      <c r="UTX11" s="55"/>
      <c r="UTY11" s="55"/>
      <c r="UTZ11" s="55"/>
      <c r="UUA11" s="55"/>
      <c r="UUB11" s="55"/>
      <c r="UUC11" s="55"/>
      <c r="UUD11" s="55"/>
      <c r="UUE11" s="55"/>
      <c r="UUF11" s="55"/>
      <c r="UUG11" s="55"/>
      <c r="UUH11" s="55"/>
      <c r="UUI11" s="55"/>
      <c r="UUJ11" s="55"/>
      <c r="UUK11" s="55"/>
      <c r="UUL11" s="55"/>
      <c r="UUM11" s="55"/>
      <c r="UUN11" s="55"/>
      <c r="UUO11" s="55"/>
      <c r="UUP11" s="55"/>
      <c r="UUQ11" s="55"/>
      <c r="UUR11" s="55"/>
      <c r="UUS11" s="55"/>
      <c r="UUT11" s="55"/>
      <c r="UUU11" s="55"/>
      <c r="UUV11" s="55"/>
      <c r="UUW11" s="55"/>
      <c r="UUX11" s="55"/>
      <c r="UUY11" s="55"/>
      <c r="UUZ11" s="55"/>
      <c r="UVA11" s="55"/>
      <c r="UVB11" s="55"/>
      <c r="UVC11" s="55"/>
      <c r="UVD11" s="55"/>
      <c r="UVE11" s="55"/>
      <c r="UVF11" s="55"/>
      <c r="UVG11" s="55"/>
      <c r="UVH11" s="55"/>
      <c r="UVI11" s="55"/>
      <c r="UVJ11" s="55"/>
      <c r="UVK11" s="55"/>
      <c r="UVL11" s="55"/>
      <c r="UVM11" s="55"/>
      <c r="UVN11" s="55"/>
      <c r="UVO11" s="55"/>
      <c r="UVP11" s="55"/>
      <c r="UVQ11" s="55"/>
      <c r="UVR11" s="55"/>
      <c r="UVS11" s="55"/>
      <c r="UVT11" s="55"/>
      <c r="UVU11" s="55"/>
      <c r="UVV11" s="55"/>
      <c r="UVW11" s="55"/>
      <c r="UVX11" s="55"/>
      <c r="UVY11" s="55"/>
      <c r="UVZ11" s="55"/>
      <c r="UWA11" s="55"/>
      <c r="UWB11" s="55"/>
      <c r="UWC11" s="55"/>
      <c r="UWD11" s="55"/>
      <c r="UWE11" s="55"/>
      <c r="UWF11" s="55"/>
      <c r="UWG11" s="55"/>
      <c r="UWH11" s="55"/>
      <c r="UWI11" s="55"/>
      <c r="UWJ11" s="55"/>
      <c r="UWK11" s="55"/>
      <c r="UWL11" s="55"/>
      <c r="UWM11" s="55"/>
      <c r="UWN11" s="55"/>
      <c r="UWO11" s="55"/>
      <c r="UWP11" s="55"/>
      <c r="UWQ11" s="55"/>
      <c r="UWR11" s="55"/>
      <c r="UWS11" s="55"/>
      <c r="UWT11" s="55"/>
      <c r="UWU11" s="55"/>
      <c r="UWV11" s="55"/>
      <c r="UWW11" s="55"/>
      <c r="UWX11" s="55"/>
      <c r="UWY11" s="55"/>
      <c r="UWZ11" s="55"/>
      <c r="UXA11" s="55"/>
      <c r="UXB11" s="55"/>
      <c r="UXC11" s="55"/>
      <c r="UXD11" s="55"/>
      <c r="UXE11" s="55"/>
      <c r="UXF11" s="55"/>
      <c r="UXG11" s="55"/>
      <c r="UXH11" s="55"/>
      <c r="UXI11" s="55"/>
      <c r="UXJ11" s="55"/>
      <c r="UXK11" s="55"/>
      <c r="UXL11" s="55"/>
      <c r="UXM11" s="55"/>
      <c r="UXN11" s="55"/>
      <c r="UXO11" s="55"/>
      <c r="UXP11" s="55"/>
      <c r="UXQ11" s="55"/>
      <c r="UXR11" s="55"/>
      <c r="UXS11" s="55"/>
      <c r="UXT11" s="55"/>
      <c r="UXU11" s="55"/>
      <c r="UXV11" s="55"/>
      <c r="UXW11" s="55"/>
      <c r="UXX11" s="55"/>
      <c r="UXY11" s="55"/>
      <c r="UXZ11" s="55"/>
      <c r="UYA11" s="55"/>
      <c r="UYB11" s="55"/>
      <c r="UYC11" s="55"/>
      <c r="UYD11" s="55"/>
      <c r="UYE11" s="55"/>
      <c r="UYF11" s="55"/>
      <c r="UYG11" s="55"/>
      <c r="UYH11" s="55"/>
      <c r="UYI11" s="55"/>
      <c r="UYJ11" s="55"/>
      <c r="UYK11" s="55"/>
      <c r="UYL11" s="55"/>
      <c r="UYM11" s="55"/>
      <c r="UYN11" s="55"/>
      <c r="UYO11" s="55"/>
      <c r="UYP11" s="55"/>
      <c r="UYQ11" s="55"/>
      <c r="UYR11" s="55"/>
      <c r="UYS11" s="55"/>
      <c r="UYT11" s="55"/>
      <c r="UYU11" s="55"/>
      <c r="UYV11" s="55"/>
      <c r="UYW11" s="55"/>
      <c r="UYX11" s="55"/>
      <c r="UYY11" s="55"/>
      <c r="UYZ11" s="55"/>
      <c r="UZA11" s="55"/>
      <c r="UZB11" s="55"/>
      <c r="UZC11" s="55"/>
      <c r="UZD11" s="55"/>
      <c r="UZE11" s="55"/>
      <c r="UZF11" s="55"/>
      <c r="UZG11" s="55"/>
      <c r="UZH11" s="55"/>
      <c r="UZI11" s="55"/>
      <c r="UZJ11" s="55"/>
      <c r="UZK11" s="55"/>
      <c r="UZL11" s="55"/>
      <c r="UZM11" s="55"/>
      <c r="UZN11" s="55"/>
      <c r="UZO11" s="55"/>
      <c r="UZP11" s="55"/>
      <c r="UZQ11" s="55"/>
      <c r="UZR11" s="55"/>
      <c r="UZS11" s="55"/>
      <c r="UZT11" s="55"/>
      <c r="UZU11" s="55"/>
      <c r="UZV11" s="55"/>
      <c r="UZW11" s="55"/>
      <c r="UZX11" s="55"/>
      <c r="UZY11" s="55"/>
      <c r="UZZ11" s="55"/>
      <c r="VAA11" s="55"/>
      <c r="VAB11" s="55"/>
      <c r="VAC11" s="55"/>
      <c r="VAD11" s="55"/>
      <c r="VAE11" s="55"/>
      <c r="VAF11" s="55"/>
      <c r="VAG11" s="55"/>
      <c r="VAH11" s="55"/>
      <c r="VAI11" s="55"/>
      <c r="VAJ11" s="55"/>
      <c r="VAK11" s="55"/>
      <c r="VAL11" s="55"/>
      <c r="VAM11" s="55"/>
      <c r="VAN11" s="55"/>
      <c r="VAO11" s="55"/>
      <c r="VAP11" s="55"/>
      <c r="VAQ11" s="55"/>
      <c r="VAR11" s="55"/>
      <c r="VAS11" s="55"/>
      <c r="VAT11" s="55"/>
      <c r="VAU11" s="55"/>
      <c r="VAV11" s="55"/>
      <c r="VAW11" s="55"/>
      <c r="VAX11" s="55"/>
      <c r="VAY11" s="55"/>
      <c r="VAZ11" s="55"/>
      <c r="VBA11" s="55"/>
      <c r="VBB11" s="55"/>
      <c r="VBC11" s="55"/>
      <c r="VBD11" s="55"/>
      <c r="VBE11" s="55"/>
      <c r="VBF11" s="55"/>
      <c r="VBG11" s="55"/>
      <c r="VBH11" s="55"/>
      <c r="VBI11" s="55"/>
      <c r="VBJ11" s="55"/>
      <c r="VBK11" s="55"/>
      <c r="VBL11" s="55"/>
      <c r="VBM11" s="55"/>
      <c r="VBN11" s="55"/>
      <c r="VBO11" s="55"/>
      <c r="VBP11" s="55"/>
      <c r="VBQ11" s="55"/>
      <c r="VBR11" s="55"/>
      <c r="VBS11" s="55"/>
      <c r="VBT11" s="55"/>
      <c r="VBU11" s="55"/>
      <c r="VBV11" s="55"/>
      <c r="VBW11" s="55"/>
      <c r="VBX11" s="55"/>
      <c r="VBY11" s="55"/>
      <c r="VBZ11" s="55"/>
      <c r="VCA11" s="55"/>
      <c r="VCB11" s="55"/>
      <c r="VCC11" s="55"/>
      <c r="VCD11" s="55"/>
      <c r="VCE11" s="55"/>
      <c r="VCF11" s="55"/>
      <c r="VCG11" s="55"/>
      <c r="VCH11" s="55"/>
      <c r="VCI11" s="55"/>
      <c r="VCJ11" s="55"/>
      <c r="VCK11" s="55"/>
      <c r="VCL11" s="55"/>
      <c r="VCM11" s="55"/>
      <c r="VCN11" s="55"/>
      <c r="VCO11" s="55"/>
      <c r="VCP11" s="55"/>
      <c r="VCQ11" s="55"/>
      <c r="VCR11" s="55"/>
      <c r="VCS11" s="55"/>
      <c r="VCT11" s="55"/>
      <c r="VCU11" s="55"/>
      <c r="VCV11" s="55"/>
      <c r="VCW11" s="55"/>
      <c r="VCX11" s="55"/>
      <c r="VCY11" s="55"/>
      <c r="VCZ11" s="55"/>
      <c r="VDA11" s="55"/>
      <c r="VDB11" s="55"/>
      <c r="VDC11" s="55"/>
      <c r="VDD11" s="55"/>
      <c r="VDE11" s="55"/>
      <c r="VDF11" s="55"/>
      <c r="VDG11" s="55"/>
      <c r="VDH11" s="55"/>
      <c r="VDI11" s="55"/>
      <c r="VDJ11" s="55"/>
      <c r="VDK11" s="55"/>
      <c r="VDL11" s="55"/>
      <c r="VDM11" s="55"/>
      <c r="VDN11" s="55"/>
      <c r="VDO11" s="55"/>
      <c r="VDP11" s="55"/>
      <c r="VDQ11" s="55"/>
      <c r="VDR11" s="55"/>
      <c r="VDS11" s="55"/>
      <c r="VDT11" s="55"/>
      <c r="VDU11" s="55"/>
      <c r="VDV11" s="55"/>
      <c r="VDW11" s="55"/>
      <c r="VDX11" s="55"/>
      <c r="VDY11" s="55"/>
      <c r="VDZ11" s="55"/>
      <c r="VEA11" s="55"/>
      <c r="VEB11" s="55"/>
      <c r="VEC11" s="55"/>
      <c r="VED11" s="55"/>
      <c r="VEE11" s="55"/>
      <c r="VEF11" s="55"/>
      <c r="VEG11" s="55"/>
      <c r="VEH11" s="55"/>
      <c r="VEI11" s="55"/>
      <c r="VEJ11" s="55"/>
      <c r="VEK11" s="55"/>
      <c r="VEL11" s="55"/>
      <c r="VEM11" s="55"/>
      <c r="VEN11" s="55"/>
      <c r="VEO11" s="55"/>
      <c r="VEP11" s="55"/>
      <c r="VEQ11" s="55"/>
      <c r="VER11" s="55"/>
      <c r="VES11" s="55"/>
      <c r="VET11" s="55"/>
      <c r="VEU11" s="55"/>
      <c r="VEV11" s="55"/>
      <c r="VEW11" s="55"/>
      <c r="VEX11" s="55"/>
      <c r="VEY11" s="55"/>
      <c r="VEZ11" s="55"/>
      <c r="VFA11" s="55"/>
      <c r="VFB11" s="55"/>
      <c r="VFC11" s="55"/>
      <c r="VFD11" s="55"/>
      <c r="VFE11" s="55"/>
      <c r="VFF11" s="55"/>
      <c r="VFG11" s="55"/>
      <c r="VFH11" s="55"/>
      <c r="VFI11" s="55"/>
      <c r="VFJ11" s="55"/>
      <c r="VFK11" s="55"/>
      <c r="VFL11" s="55"/>
      <c r="VFM11" s="55"/>
      <c r="VFN11" s="55"/>
      <c r="VFO11" s="55"/>
      <c r="VFP11" s="55"/>
      <c r="VFQ11" s="55"/>
      <c r="VFR11" s="55"/>
      <c r="VFS11" s="55"/>
      <c r="VFT11" s="55"/>
      <c r="VFU11" s="55"/>
      <c r="VFV11" s="55"/>
      <c r="VFW11" s="55"/>
      <c r="VFX11" s="55"/>
      <c r="VFY11" s="55"/>
      <c r="VFZ11" s="55"/>
      <c r="VGA11" s="55"/>
      <c r="VGB11" s="55"/>
      <c r="VGC11" s="55"/>
      <c r="VGD11" s="55"/>
      <c r="VGE11" s="55"/>
      <c r="VGF11" s="55"/>
      <c r="VGG11" s="55"/>
      <c r="VGH11" s="55"/>
      <c r="VGI11" s="55"/>
      <c r="VGJ11" s="55"/>
      <c r="VGK11" s="55"/>
      <c r="VGL11" s="55"/>
      <c r="VGM11" s="55"/>
      <c r="VGN11" s="55"/>
      <c r="VGO11" s="55"/>
      <c r="VGP11" s="55"/>
      <c r="VGQ11" s="55"/>
      <c r="VGR11" s="55"/>
      <c r="VGS11" s="55"/>
      <c r="VGT11" s="55"/>
      <c r="VGU11" s="55"/>
      <c r="VGV11" s="55"/>
      <c r="VGW11" s="55"/>
      <c r="VGX11" s="55"/>
      <c r="VGY11" s="55"/>
      <c r="VGZ11" s="55"/>
      <c r="VHA11" s="55"/>
      <c r="VHB11" s="55"/>
      <c r="VHC11" s="55"/>
      <c r="VHD11" s="55"/>
      <c r="VHE11" s="55"/>
      <c r="VHF11" s="55"/>
      <c r="VHG11" s="55"/>
      <c r="VHH11" s="55"/>
      <c r="VHI11" s="55"/>
      <c r="VHJ11" s="55"/>
      <c r="VHK11" s="55"/>
      <c r="VHL11" s="55"/>
      <c r="VHM11" s="55"/>
      <c r="VHN11" s="55"/>
      <c r="VHO11" s="55"/>
      <c r="VHP11" s="55"/>
      <c r="VHQ11" s="55"/>
      <c r="VHR11" s="55"/>
      <c r="VHS11" s="55"/>
      <c r="VHT11" s="55"/>
      <c r="VHU11" s="55"/>
      <c r="VHV11" s="55"/>
      <c r="VHW11" s="55"/>
      <c r="VHX11" s="55"/>
      <c r="VHY11" s="55"/>
      <c r="VHZ11" s="55"/>
      <c r="VIA11" s="55"/>
      <c r="VIB11" s="55"/>
      <c r="VIC11" s="55"/>
      <c r="VID11" s="55"/>
      <c r="VIE11" s="55"/>
      <c r="VIF11" s="55"/>
      <c r="VIG11" s="55"/>
      <c r="VIH11" s="55"/>
      <c r="VII11" s="55"/>
      <c r="VIJ11" s="55"/>
      <c r="VIK11" s="55"/>
      <c r="VIL11" s="55"/>
      <c r="VIM11" s="55"/>
      <c r="VIN11" s="55"/>
      <c r="VIO11" s="55"/>
      <c r="VIP11" s="55"/>
      <c r="VIQ11" s="55"/>
      <c r="VIR11" s="55"/>
      <c r="VIS11" s="55"/>
      <c r="VIT11" s="55"/>
      <c r="VIU11" s="55"/>
      <c r="VIV11" s="55"/>
      <c r="VIW11" s="55"/>
      <c r="VIX11" s="55"/>
      <c r="VIY11" s="55"/>
      <c r="VIZ11" s="55"/>
      <c r="VJA11" s="55"/>
      <c r="VJB11" s="55"/>
      <c r="VJC11" s="55"/>
      <c r="VJD11" s="55"/>
      <c r="VJE11" s="55"/>
      <c r="VJF11" s="55"/>
      <c r="VJG11" s="55"/>
      <c r="VJH11" s="55"/>
      <c r="VJI11" s="55"/>
      <c r="VJJ11" s="55"/>
      <c r="VJK11" s="55"/>
      <c r="VJL11" s="55"/>
      <c r="VJM11" s="55"/>
      <c r="VJN11" s="55"/>
      <c r="VJO11" s="55"/>
      <c r="VJP11" s="55"/>
      <c r="VJQ11" s="55"/>
      <c r="VJR11" s="55"/>
      <c r="VJS11" s="55"/>
      <c r="VJT11" s="55"/>
      <c r="VJU11" s="55"/>
      <c r="VJV11" s="55"/>
      <c r="VJW11" s="55"/>
      <c r="VJX11" s="55"/>
      <c r="VJY11" s="55"/>
      <c r="VJZ11" s="55"/>
      <c r="VKA11" s="55"/>
      <c r="VKB11" s="55"/>
      <c r="VKC11" s="55"/>
      <c r="VKD11" s="55"/>
      <c r="VKE11" s="55"/>
      <c r="VKF11" s="55"/>
      <c r="VKG11" s="55"/>
      <c r="VKH11" s="55"/>
      <c r="VKI11" s="55"/>
      <c r="VKJ11" s="55"/>
      <c r="VKK11" s="55"/>
      <c r="VKL11" s="55"/>
      <c r="VKM11" s="55"/>
      <c r="VKN11" s="55"/>
      <c r="VKO11" s="55"/>
      <c r="VKP11" s="55"/>
      <c r="VKQ11" s="55"/>
      <c r="VKR11" s="55"/>
      <c r="VKS11" s="55"/>
      <c r="VKT11" s="55"/>
      <c r="VKU11" s="55"/>
      <c r="VKV11" s="55"/>
      <c r="VKW11" s="55"/>
      <c r="VKX11" s="55"/>
      <c r="VKY11" s="55"/>
      <c r="VKZ11" s="55"/>
      <c r="VLA11" s="55"/>
      <c r="VLB11" s="55"/>
      <c r="VLC11" s="55"/>
      <c r="VLD11" s="55"/>
      <c r="VLE11" s="55"/>
      <c r="VLF11" s="55"/>
      <c r="VLG11" s="55"/>
      <c r="VLH11" s="55"/>
      <c r="VLI11" s="55"/>
      <c r="VLJ11" s="55"/>
      <c r="VLK11" s="55"/>
      <c r="VLL11" s="55"/>
      <c r="VLM11" s="55"/>
      <c r="VLN11" s="55"/>
      <c r="VLO11" s="55"/>
      <c r="VLP11" s="55"/>
      <c r="VLQ11" s="55"/>
      <c r="VLR11" s="55"/>
      <c r="VLS11" s="55"/>
      <c r="VLT11" s="55"/>
      <c r="VLU11" s="55"/>
      <c r="VLV11" s="55"/>
      <c r="VLW11" s="55"/>
      <c r="VLX11" s="55"/>
      <c r="VLY11" s="55"/>
      <c r="VLZ11" s="55"/>
      <c r="VMA11" s="55"/>
      <c r="VMB11" s="55"/>
      <c r="VMC11" s="55"/>
      <c r="VMD11" s="55"/>
      <c r="VME11" s="55"/>
      <c r="VMF11" s="55"/>
      <c r="VMG11" s="55"/>
      <c r="VMH11" s="55"/>
      <c r="VMI11" s="55"/>
      <c r="VMJ11" s="55"/>
      <c r="VMK11" s="55"/>
      <c r="VML11" s="55"/>
      <c r="VMM11" s="55"/>
      <c r="VMN11" s="55"/>
      <c r="VMO11" s="55"/>
      <c r="VMP11" s="55"/>
      <c r="VMQ11" s="55"/>
      <c r="VMR11" s="55"/>
      <c r="VMS11" s="55"/>
      <c r="VMT11" s="55"/>
      <c r="VMU11" s="55"/>
      <c r="VMV11" s="55"/>
      <c r="VMW11" s="55"/>
      <c r="VMX11" s="55"/>
      <c r="VMY11" s="55"/>
      <c r="VMZ11" s="55"/>
      <c r="VNA11" s="55"/>
      <c r="VNB11" s="55"/>
      <c r="VNC11" s="55"/>
      <c r="VND11" s="55"/>
      <c r="VNE11" s="55"/>
      <c r="VNF11" s="55"/>
      <c r="VNG11" s="55"/>
      <c r="VNH11" s="55"/>
      <c r="VNI11" s="55"/>
      <c r="VNJ11" s="55"/>
      <c r="VNK11" s="55"/>
      <c r="VNL11" s="55"/>
      <c r="VNM11" s="55"/>
      <c r="VNN11" s="55"/>
      <c r="VNO11" s="55"/>
      <c r="VNP11" s="55"/>
      <c r="VNQ11" s="55"/>
      <c r="VNR11" s="55"/>
      <c r="VNS11" s="55"/>
      <c r="VNT11" s="55"/>
      <c r="VNU11" s="55"/>
      <c r="VNV11" s="55"/>
      <c r="VNW11" s="55"/>
      <c r="VNX11" s="55"/>
      <c r="VNY11" s="55"/>
      <c r="VNZ11" s="55"/>
      <c r="VOA11" s="55"/>
      <c r="VOB11" s="55"/>
      <c r="VOC11" s="55"/>
      <c r="VOD11" s="55"/>
      <c r="VOE11" s="55"/>
      <c r="VOF11" s="55"/>
      <c r="VOG11" s="55"/>
      <c r="VOH11" s="55"/>
      <c r="VOI11" s="55"/>
      <c r="VOJ11" s="55"/>
      <c r="VOK11" s="55"/>
      <c r="VOL11" s="55"/>
      <c r="VOM11" s="55"/>
      <c r="VON11" s="55"/>
      <c r="VOO11" s="55"/>
      <c r="VOP11" s="55"/>
      <c r="VOQ11" s="55"/>
      <c r="VOR11" s="55"/>
      <c r="VOS11" s="55"/>
      <c r="VOT11" s="55"/>
      <c r="VOU11" s="55"/>
      <c r="VOV11" s="55"/>
      <c r="VOW11" s="55"/>
      <c r="VOX11" s="55"/>
      <c r="VOY11" s="55"/>
      <c r="VOZ11" s="55"/>
      <c r="VPA11" s="55"/>
      <c r="VPB11" s="55"/>
      <c r="VPC11" s="55"/>
      <c r="VPD11" s="55"/>
      <c r="VPE11" s="55"/>
      <c r="VPF11" s="55"/>
      <c r="VPG11" s="55"/>
      <c r="VPH11" s="55"/>
      <c r="VPI11" s="55"/>
      <c r="VPJ11" s="55"/>
      <c r="VPK11" s="55"/>
      <c r="VPL11" s="55"/>
      <c r="VPM11" s="55"/>
      <c r="VPN11" s="55"/>
      <c r="VPO11" s="55"/>
      <c r="VPP11" s="55"/>
      <c r="VPQ11" s="55"/>
      <c r="VPR11" s="55"/>
      <c r="VPS11" s="55"/>
      <c r="VPT11" s="55"/>
      <c r="VPU11" s="55"/>
      <c r="VPV11" s="55"/>
      <c r="VPW11" s="55"/>
      <c r="VPX11" s="55"/>
      <c r="VPY11" s="55"/>
      <c r="VPZ11" s="55"/>
      <c r="VQA11" s="55"/>
      <c r="VQB11" s="55"/>
      <c r="VQC11" s="55"/>
      <c r="VQD11" s="55"/>
      <c r="VQE11" s="55"/>
      <c r="VQF11" s="55"/>
      <c r="VQG11" s="55"/>
      <c r="VQH11" s="55"/>
      <c r="VQI11" s="55"/>
      <c r="VQJ11" s="55"/>
      <c r="VQK11" s="55"/>
      <c r="VQL11" s="55"/>
      <c r="VQM11" s="55"/>
      <c r="VQN11" s="55"/>
      <c r="VQO11" s="55"/>
      <c r="VQP11" s="55"/>
      <c r="VQQ11" s="55"/>
      <c r="VQR11" s="55"/>
      <c r="VQS11" s="55"/>
      <c r="VQT11" s="55"/>
      <c r="VQU11" s="55"/>
      <c r="VQV11" s="55"/>
      <c r="VQW11" s="55"/>
      <c r="VQX11" s="55"/>
      <c r="VQY11" s="55"/>
      <c r="VQZ11" s="55"/>
      <c r="VRA11" s="55"/>
      <c r="VRB11" s="55"/>
      <c r="VRC11" s="55"/>
      <c r="VRD11" s="55"/>
      <c r="VRE11" s="55"/>
      <c r="VRF11" s="55"/>
      <c r="VRG11" s="55"/>
      <c r="VRH11" s="55"/>
      <c r="VRI11" s="55"/>
      <c r="VRJ11" s="55"/>
      <c r="VRK11" s="55"/>
      <c r="VRL11" s="55"/>
      <c r="VRM11" s="55"/>
      <c r="VRN11" s="55"/>
      <c r="VRO11" s="55"/>
      <c r="VRP11" s="55"/>
      <c r="VRQ11" s="55"/>
      <c r="VRR11" s="55"/>
      <c r="VRS11" s="55"/>
      <c r="VRT11" s="55"/>
      <c r="VRU11" s="55"/>
      <c r="VRV11" s="55"/>
      <c r="VRW11" s="55"/>
      <c r="VRX11" s="55"/>
      <c r="VRY11" s="55"/>
      <c r="VRZ11" s="55"/>
      <c r="VSA11" s="55"/>
      <c r="VSB11" s="55"/>
      <c r="VSC11" s="55"/>
      <c r="VSD11" s="55"/>
      <c r="VSE11" s="55"/>
      <c r="VSF11" s="55"/>
      <c r="VSG11" s="55"/>
      <c r="VSH11" s="55"/>
      <c r="VSI11" s="55"/>
      <c r="VSJ11" s="55"/>
      <c r="VSK11" s="55"/>
      <c r="VSL11" s="55"/>
      <c r="VSM11" s="55"/>
      <c r="VSN11" s="55"/>
      <c r="VSO11" s="55"/>
      <c r="VSP11" s="55"/>
      <c r="VSQ11" s="55"/>
      <c r="VSR11" s="55"/>
      <c r="VSS11" s="55"/>
      <c r="VST11" s="55"/>
      <c r="VSU11" s="55"/>
      <c r="VSV11" s="55"/>
      <c r="VSW11" s="55"/>
      <c r="VSX11" s="55"/>
      <c r="VSY11" s="55"/>
      <c r="VSZ11" s="55"/>
      <c r="VTA11" s="55"/>
      <c r="VTB11" s="55"/>
      <c r="VTC11" s="55"/>
      <c r="VTD11" s="55"/>
      <c r="VTE11" s="55"/>
      <c r="VTF11" s="55"/>
      <c r="VTG11" s="55"/>
      <c r="VTH11" s="55"/>
      <c r="VTI11" s="55"/>
      <c r="VTJ11" s="55"/>
      <c r="VTK11" s="55"/>
      <c r="VTL11" s="55"/>
      <c r="VTM11" s="55"/>
      <c r="VTN11" s="55"/>
      <c r="VTO11" s="55"/>
      <c r="VTP11" s="55"/>
      <c r="VTQ11" s="55"/>
      <c r="VTR11" s="55"/>
      <c r="VTS11" s="55"/>
      <c r="VTT11" s="55"/>
      <c r="VTU11" s="55"/>
      <c r="VTV11" s="55"/>
      <c r="VTW11" s="55"/>
      <c r="VTX11" s="55"/>
      <c r="VTY11" s="55"/>
      <c r="VTZ11" s="55"/>
      <c r="VUA11" s="55"/>
      <c r="VUB11" s="55"/>
      <c r="VUC11" s="55"/>
      <c r="VUD11" s="55"/>
      <c r="VUE11" s="55"/>
      <c r="VUF11" s="55"/>
      <c r="VUG11" s="55"/>
      <c r="VUH11" s="55"/>
      <c r="VUI11" s="55"/>
      <c r="VUJ11" s="55"/>
      <c r="VUK11" s="55"/>
      <c r="VUL11" s="55"/>
      <c r="VUM11" s="55"/>
      <c r="VUN11" s="55"/>
      <c r="VUO11" s="55"/>
      <c r="VUP11" s="55"/>
      <c r="VUQ11" s="55"/>
      <c r="VUR11" s="55"/>
      <c r="VUS11" s="55"/>
      <c r="VUT11" s="55"/>
      <c r="VUU11" s="55"/>
      <c r="VUV11" s="55"/>
      <c r="VUW11" s="55"/>
      <c r="VUX11" s="55"/>
      <c r="VUY11" s="55"/>
      <c r="VUZ11" s="55"/>
      <c r="VVA11" s="55"/>
      <c r="VVB11" s="55"/>
      <c r="VVC11" s="55"/>
      <c r="VVD11" s="55"/>
      <c r="VVE11" s="55"/>
      <c r="VVF11" s="55"/>
      <c r="VVG11" s="55"/>
      <c r="VVH11" s="55"/>
      <c r="VVI11" s="55"/>
      <c r="VVJ11" s="55"/>
      <c r="VVK11" s="55"/>
      <c r="VVL11" s="55"/>
      <c r="VVM11" s="55"/>
      <c r="VVN11" s="55"/>
      <c r="VVO11" s="55"/>
      <c r="VVP11" s="55"/>
      <c r="VVQ11" s="55"/>
      <c r="VVR11" s="55"/>
      <c r="VVS11" s="55"/>
      <c r="VVT11" s="55"/>
      <c r="VVU11" s="55"/>
      <c r="VVV11" s="55"/>
      <c r="VVW11" s="55"/>
      <c r="VVX11" s="55"/>
      <c r="VVY11" s="55"/>
      <c r="VVZ11" s="55"/>
      <c r="VWA11" s="55"/>
      <c r="VWB11" s="55"/>
      <c r="VWC11" s="55"/>
      <c r="VWD11" s="55"/>
      <c r="VWE11" s="55"/>
      <c r="VWF11" s="55"/>
      <c r="VWG11" s="55"/>
      <c r="VWH11" s="55"/>
      <c r="VWI11" s="55"/>
      <c r="VWJ11" s="55"/>
      <c r="VWK11" s="55"/>
      <c r="VWL11" s="55"/>
      <c r="VWM11" s="55"/>
      <c r="VWN11" s="55"/>
      <c r="VWO11" s="55"/>
      <c r="VWP11" s="55"/>
      <c r="VWQ11" s="55"/>
      <c r="VWR11" s="55"/>
      <c r="VWS11" s="55"/>
      <c r="VWT11" s="55"/>
      <c r="VWU11" s="55"/>
      <c r="VWV11" s="55"/>
      <c r="VWW11" s="55"/>
      <c r="VWX11" s="55"/>
      <c r="VWY11" s="55"/>
      <c r="VWZ11" s="55"/>
      <c r="VXA11" s="55"/>
      <c r="VXB11" s="55"/>
      <c r="VXC11" s="55"/>
      <c r="VXD11" s="55"/>
      <c r="VXE11" s="55"/>
      <c r="VXF11" s="55"/>
      <c r="VXG11" s="55"/>
      <c r="VXH11" s="55"/>
      <c r="VXI11" s="55"/>
      <c r="VXJ11" s="55"/>
      <c r="VXK11" s="55"/>
      <c r="VXL11" s="55"/>
      <c r="VXM11" s="55"/>
      <c r="VXN11" s="55"/>
      <c r="VXO11" s="55"/>
      <c r="VXP11" s="55"/>
      <c r="VXQ11" s="55"/>
      <c r="VXR11" s="55"/>
      <c r="VXS11" s="55"/>
      <c r="VXT11" s="55"/>
      <c r="VXU11" s="55"/>
      <c r="VXV11" s="55"/>
      <c r="VXW11" s="55"/>
      <c r="VXX11" s="55"/>
      <c r="VXY11" s="55"/>
      <c r="VXZ11" s="55"/>
      <c r="VYA11" s="55"/>
      <c r="VYB11" s="55"/>
      <c r="VYC11" s="55"/>
      <c r="VYD11" s="55"/>
      <c r="VYE11" s="55"/>
      <c r="VYF11" s="55"/>
      <c r="VYG11" s="55"/>
      <c r="VYH11" s="55"/>
      <c r="VYI11" s="55"/>
      <c r="VYJ11" s="55"/>
      <c r="VYK11" s="55"/>
      <c r="VYL11" s="55"/>
      <c r="VYM11" s="55"/>
      <c r="VYN11" s="55"/>
      <c r="VYO11" s="55"/>
      <c r="VYP11" s="55"/>
      <c r="VYQ11" s="55"/>
      <c r="VYR11" s="55"/>
      <c r="VYS11" s="55"/>
      <c r="VYT11" s="55"/>
      <c r="VYU11" s="55"/>
      <c r="VYV11" s="55"/>
      <c r="VYW11" s="55"/>
      <c r="VYX11" s="55"/>
      <c r="VYY11" s="55"/>
      <c r="VYZ11" s="55"/>
      <c r="VZA11" s="55"/>
      <c r="VZB11" s="55"/>
      <c r="VZC11" s="55"/>
      <c r="VZD11" s="55"/>
      <c r="VZE11" s="55"/>
      <c r="VZF11" s="55"/>
      <c r="VZG11" s="55"/>
      <c r="VZH11" s="55"/>
      <c r="VZI11" s="55"/>
      <c r="VZJ11" s="55"/>
      <c r="VZK11" s="55"/>
      <c r="VZL11" s="55"/>
      <c r="VZM11" s="55"/>
      <c r="VZN11" s="55"/>
      <c r="VZO11" s="55"/>
      <c r="VZP11" s="55"/>
      <c r="VZQ11" s="55"/>
      <c r="VZR11" s="55"/>
      <c r="VZS11" s="55"/>
      <c r="VZT11" s="55"/>
      <c r="VZU11" s="55"/>
      <c r="VZV11" s="55"/>
      <c r="VZW11" s="55"/>
      <c r="VZX11" s="55"/>
      <c r="VZY11" s="55"/>
      <c r="VZZ11" s="55"/>
      <c r="WAA11" s="55"/>
      <c r="WAB11" s="55"/>
      <c r="WAC11" s="55"/>
      <c r="WAD11" s="55"/>
      <c r="WAE11" s="55"/>
      <c r="WAF11" s="55"/>
      <c r="WAG11" s="55"/>
      <c r="WAH11" s="55"/>
      <c r="WAI11" s="55"/>
      <c r="WAJ11" s="55"/>
      <c r="WAK11" s="55"/>
      <c r="WAL11" s="55"/>
      <c r="WAM11" s="55"/>
      <c r="WAN11" s="55"/>
      <c r="WAO11" s="55"/>
      <c r="WAP11" s="55"/>
      <c r="WAQ11" s="55"/>
      <c r="WAR11" s="55"/>
      <c r="WAS11" s="55"/>
      <c r="WAT11" s="55"/>
      <c r="WAU11" s="55"/>
      <c r="WAV11" s="55"/>
      <c r="WAW11" s="55"/>
      <c r="WAX11" s="55"/>
      <c r="WAY11" s="55"/>
      <c r="WAZ11" s="55"/>
      <c r="WBA11" s="55"/>
      <c r="WBB11" s="55"/>
      <c r="WBC11" s="55"/>
      <c r="WBD11" s="55"/>
      <c r="WBE11" s="55"/>
      <c r="WBF11" s="55"/>
      <c r="WBG11" s="55"/>
      <c r="WBH11" s="55"/>
      <c r="WBI11" s="55"/>
      <c r="WBJ11" s="55"/>
      <c r="WBK11" s="55"/>
      <c r="WBL11" s="55"/>
      <c r="WBM11" s="55"/>
      <c r="WBN11" s="55"/>
      <c r="WBO11" s="55"/>
      <c r="WBP11" s="55"/>
      <c r="WBQ11" s="55"/>
      <c r="WBR11" s="55"/>
      <c r="WBS11" s="55"/>
      <c r="WBT11" s="55"/>
      <c r="WBU11" s="55"/>
      <c r="WBV11" s="55"/>
      <c r="WBW11" s="55"/>
      <c r="WBX11" s="55"/>
      <c r="WBY11" s="55"/>
      <c r="WBZ11" s="55"/>
      <c r="WCA11" s="55"/>
      <c r="WCB11" s="55"/>
      <c r="WCC11" s="55"/>
      <c r="WCD11" s="55"/>
      <c r="WCE11" s="55"/>
      <c r="WCF11" s="55"/>
      <c r="WCG11" s="55"/>
      <c r="WCH11" s="55"/>
      <c r="WCI11" s="55"/>
      <c r="WCJ11" s="55"/>
      <c r="WCK11" s="55"/>
      <c r="WCL11" s="55"/>
      <c r="WCM11" s="55"/>
      <c r="WCN11" s="55"/>
      <c r="WCO11" s="55"/>
      <c r="WCP11" s="55"/>
      <c r="WCQ11" s="55"/>
      <c r="WCR11" s="55"/>
      <c r="WCS11" s="55"/>
      <c r="WCT11" s="55"/>
      <c r="WCU11" s="55"/>
      <c r="WCV11" s="55"/>
      <c r="WCW11" s="55"/>
      <c r="WCX11" s="55"/>
      <c r="WCY11" s="55"/>
      <c r="WCZ11" s="55"/>
      <c r="WDA11" s="55"/>
      <c r="WDB11" s="55"/>
      <c r="WDC11" s="55"/>
      <c r="WDD11" s="55"/>
      <c r="WDE11" s="55"/>
      <c r="WDF11" s="55"/>
      <c r="WDG11" s="55"/>
      <c r="WDH11" s="55"/>
      <c r="WDI11" s="55"/>
      <c r="WDJ11" s="55"/>
      <c r="WDK11" s="55"/>
      <c r="WDL11" s="55"/>
      <c r="WDM11" s="55"/>
      <c r="WDN11" s="55"/>
      <c r="WDO11" s="55"/>
      <c r="WDP11" s="55"/>
      <c r="WDQ11" s="55"/>
      <c r="WDR11" s="55"/>
      <c r="WDS11" s="55"/>
      <c r="WDT11" s="55"/>
      <c r="WDU11" s="55"/>
      <c r="WDV11" s="55"/>
      <c r="WDW11" s="55"/>
      <c r="WDX11" s="55"/>
      <c r="WDY11" s="55"/>
      <c r="WDZ11" s="55"/>
      <c r="WEA11" s="55"/>
      <c r="WEB11" s="55"/>
      <c r="WEC11" s="55"/>
      <c r="WED11" s="55"/>
      <c r="WEE11" s="55"/>
      <c r="WEF11" s="55"/>
      <c r="WEG11" s="55"/>
      <c r="WEH11" s="55"/>
      <c r="WEI11" s="55"/>
      <c r="WEJ11" s="55"/>
      <c r="WEK11" s="55"/>
      <c r="WEL11" s="55"/>
      <c r="WEM11" s="55"/>
      <c r="WEN11" s="55"/>
      <c r="WEO11" s="55"/>
      <c r="WEP11" s="55"/>
      <c r="WEQ11" s="55"/>
      <c r="WER11" s="55"/>
      <c r="WES11" s="55"/>
      <c r="WET11" s="55"/>
      <c r="WEU11" s="55"/>
      <c r="WEV11" s="55"/>
      <c r="WEW11" s="55"/>
      <c r="WEX11" s="55"/>
      <c r="WEY11" s="55"/>
      <c r="WEZ11" s="55"/>
      <c r="WFA11" s="55"/>
      <c r="WFB11" s="55"/>
      <c r="WFC11" s="55"/>
      <c r="WFD11" s="55"/>
      <c r="WFE11" s="55"/>
      <c r="WFF11" s="55"/>
      <c r="WFG11" s="55"/>
      <c r="WFH11" s="55"/>
      <c r="WFI11" s="55"/>
      <c r="WFJ11" s="55"/>
      <c r="WFK11" s="55"/>
      <c r="WFL11" s="55"/>
      <c r="WFM11" s="55"/>
      <c r="WFN11" s="55"/>
      <c r="WFO11" s="55"/>
      <c r="WFP11" s="55"/>
      <c r="WFQ11" s="55"/>
      <c r="WFR11" s="55"/>
      <c r="WFS11" s="55"/>
      <c r="WFT11" s="55"/>
      <c r="WFU11" s="55"/>
      <c r="WFV11" s="55"/>
      <c r="WFW11" s="55"/>
      <c r="WFX11" s="55"/>
      <c r="WFY11" s="55"/>
      <c r="WFZ11" s="55"/>
      <c r="WGA11" s="55"/>
      <c r="WGB11" s="55"/>
      <c r="WGC11" s="55"/>
      <c r="WGD11" s="55"/>
      <c r="WGE11" s="55"/>
      <c r="WGF11" s="55"/>
      <c r="WGG11" s="55"/>
      <c r="WGH11" s="55"/>
      <c r="WGI11" s="55"/>
      <c r="WGJ11" s="55"/>
      <c r="WGK11" s="55"/>
      <c r="WGL11" s="55"/>
      <c r="WGM11" s="55"/>
      <c r="WGN11" s="55"/>
      <c r="WGO11" s="55"/>
      <c r="WGP11" s="55"/>
      <c r="WGQ11" s="55"/>
      <c r="WGR11" s="55"/>
      <c r="WGS11" s="55"/>
      <c r="WGT11" s="55"/>
      <c r="WGU11" s="55"/>
      <c r="WGV11" s="55"/>
      <c r="WGW11" s="55"/>
      <c r="WGX11" s="55"/>
      <c r="WGY11" s="55"/>
      <c r="WGZ11" s="55"/>
      <c r="WHA11" s="55"/>
      <c r="WHB11" s="55"/>
      <c r="WHC11" s="55"/>
      <c r="WHD11" s="55"/>
      <c r="WHE11" s="55"/>
      <c r="WHF11" s="55"/>
      <c r="WHG11" s="55"/>
      <c r="WHH11" s="55"/>
      <c r="WHI11" s="55"/>
      <c r="WHJ11" s="55"/>
      <c r="WHK11" s="55"/>
      <c r="WHL11" s="55"/>
      <c r="WHM11" s="55"/>
      <c r="WHN11" s="55"/>
      <c r="WHO11" s="55"/>
      <c r="WHP11" s="55"/>
      <c r="WHQ11" s="55"/>
      <c r="WHR11" s="55"/>
      <c r="WHS11" s="55"/>
      <c r="WHT11" s="55"/>
      <c r="WHU11" s="55"/>
      <c r="WHV11" s="55"/>
      <c r="WHW11" s="55"/>
      <c r="WHX11" s="55"/>
      <c r="WHY11" s="55"/>
      <c r="WHZ11" s="55"/>
      <c r="WIA11" s="55"/>
      <c r="WIB11" s="55"/>
      <c r="WIC11" s="55"/>
      <c r="WID11" s="55"/>
      <c r="WIE11" s="55"/>
      <c r="WIF11" s="55"/>
      <c r="WIG11" s="55"/>
      <c r="WIH11" s="55"/>
      <c r="WII11" s="55"/>
      <c r="WIJ11" s="55"/>
      <c r="WIK11" s="55"/>
      <c r="WIL11" s="55"/>
      <c r="WIM11" s="55"/>
      <c r="WIN11" s="55"/>
      <c r="WIO11" s="55"/>
      <c r="WIP11" s="55"/>
      <c r="WIQ11" s="55"/>
      <c r="WIR11" s="55"/>
      <c r="WIS11" s="55"/>
      <c r="WIT11" s="55"/>
      <c r="WIU11" s="55"/>
      <c r="WIV11" s="55"/>
      <c r="WIW11" s="55"/>
      <c r="WIX11" s="55"/>
      <c r="WIY11" s="55"/>
      <c r="WIZ11" s="55"/>
      <c r="WJA11" s="55"/>
      <c r="WJB11" s="55"/>
      <c r="WJC11" s="55"/>
      <c r="WJD11" s="55"/>
      <c r="WJE11" s="55"/>
      <c r="WJF11" s="55"/>
      <c r="WJG11" s="55"/>
      <c r="WJH11" s="55"/>
      <c r="WJI11" s="55"/>
      <c r="WJJ11" s="55"/>
      <c r="WJK11" s="55"/>
      <c r="WJL11" s="55"/>
      <c r="WJM11" s="55"/>
      <c r="WJN11" s="55"/>
      <c r="WJO11" s="55"/>
      <c r="WJP11" s="55"/>
      <c r="WJQ11" s="55"/>
      <c r="WJR11" s="55"/>
      <c r="WJS11" s="55"/>
      <c r="WJT11" s="55"/>
      <c r="WJU11" s="55"/>
      <c r="WJV11" s="55"/>
      <c r="WJW11" s="55"/>
      <c r="WJX11" s="55"/>
      <c r="WJY11" s="55"/>
      <c r="WJZ11" s="55"/>
      <c r="WKA11" s="55"/>
      <c r="WKB11" s="55"/>
      <c r="WKC11" s="55"/>
      <c r="WKD11" s="55"/>
      <c r="WKE11" s="55"/>
      <c r="WKF11" s="55"/>
      <c r="WKG11" s="55"/>
      <c r="WKH11" s="55"/>
      <c r="WKI11" s="55"/>
      <c r="WKJ11" s="55"/>
      <c r="WKK11" s="55"/>
      <c r="WKL11" s="55"/>
      <c r="WKM11" s="55"/>
      <c r="WKN11" s="55"/>
      <c r="WKO11" s="55"/>
      <c r="WKP11" s="55"/>
      <c r="WKQ11" s="55"/>
      <c r="WKR11" s="55"/>
      <c r="WKS11" s="55"/>
      <c r="WKT11" s="55"/>
      <c r="WKU11" s="55"/>
      <c r="WKV11" s="55"/>
      <c r="WKW11" s="55"/>
      <c r="WKX11" s="55"/>
      <c r="WKY11" s="55"/>
      <c r="WKZ11" s="55"/>
      <c r="WLA11" s="55"/>
      <c r="WLB11" s="55"/>
      <c r="WLC11" s="55"/>
      <c r="WLD11" s="55"/>
      <c r="WLE11" s="55"/>
      <c r="WLF11" s="55"/>
      <c r="WLG11" s="55"/>
      <c r="WLH11" s="55"/>
      <c r="WLI11" s="55"/>
      <c r="WLJ11" s="55"/>
      <c r="WLK11" s="55"/>
      <c r="WLL11" s="55"/>
      <c r="WLM11" s="55"/>
      <c r="WLN11" s="55"/>
      <c r="WLO11" s="55"/>
      <c r="WLP11" s="55"/>
      <c r="WLQ11" s="55"/>
      <c r="WLR11" s="55"/>
      <c r="WLS11" s="55"/>
      <c r="WLT11" s="55"/>
      <c r="WLU11" s="55"/>
      <c r="WLV11" s="55"/>
      <c r="WLW11" s="55"/>
      <c r="WLX11" s="55"/>
      <c r="WLY11" s="55"/>
      <c r="WLZ11" s="55"/>
      <c r="WMA11" s="55"/>
      <c r="WMB11" s="55"/>
      <c r="WMC11" s="55"/>
      <c r="WMD11" s="55"/>
      <c r="WME11" s="55"/>
      <c r="WMF11" s="55"/>
      <c r="WMG11" s="55"/>
      <c r="WMH11" s="55"/>
      <c r="WMI11" s="55"/>
      <c r="WMJ11" s="55"/>
      <c r="WMK11" s="55"/>
      <c r="WML11" s="55"/>
      <c r="WMM11" s="55"/>
      <c r="WMN11" s="55"/>
      <c r="WMO11" s="55"/>
      <c r="WMP11" s="55"/>
      <c r="WMQ11" s="55"/>
      <c r="WMR11" s="55"/>
      <c r="WMS11" s="55"/>
      <c r="WMT11" s="55"/>
      <c r="WMU11" s="55"/>
      <c r="WMV11" s="55"/>
      <c r="WMW11" s="55"/>
      <c r="WMX11" s="55"/>
      <c r="WMY11" s="55"/>
      <c r="WMZ11" s="55"/>
      <c r="WNA11" s="55"/>
      <c r="WNB11" s="55"/>
      <c r="WNC11" s="55"/>
      <c r="WND11" s="55"/>
      <c r="WNE11" s="55"/>
      <c r="WNF11" s="55"/>
      <c r="WNG11" s="55"/>
      <c r="WNH11" s="55"/>
      <c r="WNI11" s="55"/>
      <c r="WNJ11" s="55"/>
      <c r="WNK11" s="55"/>
      <c r="WNL11" s="55"/>
      <c r="WNM11" s="55"/>
      <c r="WNN11" s="55"/>
      <c r="WNO11" s="55"/>
      <c r="WNP11" s="55"/>
      <c r="WNQ11" s="55"/>
      <c r="WNR11" s="55"/>
      <c r="WNS11" s="55"/>
      <c r="WNT11" s="55"/>
      <c r="WNU11" s="55"/>
      <c r="WNV11" s="55"/>
      <c r="WNW11" s="55"/>
      <c r="WNX11" s="55"/>
      <c r="WNY11" s="55"/>
      <c r="WNZ11" s="55"/>
      <c r="WOA11" s="55"/>
      <c r="WOB11" s="55"/>
      <c r="WOC11" s="55"/>
      <c r="WOD11" s="55"/>
      <c r="WOE11" s="55"/>
      <c r="WOF11" s="55"/>
      <c r="WOG11" s="55"/>
      <c r="WOH11" s="55"/>
      <c r="WOI11" s="55"/>
      <c r="WOJ11" s="55"/>
      <c r="WOK11" s="55"/>
      <c r="WOL11" s="55"/>
      <c r="WOM11" s="55"/>
      <c r="WON11" s="55"/>
      <c r="WOO11" s="55"/>
      <c r="WOP11" s="55"/>
      <c r="WOQ11" s="55"/>
      <c r="WOR11" s="55"/>
      <c r="WOS11" s="55"/>
      <c r="WOT11" s="55"/>
      <c r="WOU11" s="55"/>
      <c r="WOV11" s="55"/>
      <c r="WOW11" s="55"/>
      <c r="WOX11" s="55"/>
      <c r="WOY11" s="55"/>
      <c r="WOZ11" s="55"/>
      <c r="WPA11" s="55"/>
      <c r="WPB11" s="55"/>
      <c r="WPC11" s="55"/>
      <c r="WPD11" s="55"/>
      <c r="WPE11" s="55"/>
      <c r="WPF11" s="55"/>
      <c r="WPG11" s="55"/>
      <c r="WPH11" s="55"/>
      <c r="WPI11" s="55"/>
      <c r="WPJ11" s="55"/>
      <c r="WPK11" s="55"/>
      <c r="WPL11" s="55"/>
      <c r="WPM11" s="55"/>
      <c r="WPN11" s="55"/>
      <c r="WPO11" s="55"/>
      <c r="WPP11" s="55"/>
      <c r="WPQ11" s="55"/>
      <c r="WPR11" s="55"/>
      <c r="WPS11" s="55"/>
      <c r="WPT11" s="55"/>
      <c r="WPU11" s="55"/>
      <c r="WPV11" s="55"/>
      <c r="WPW11" s="55"/>
      <c r="WPX11" s="55"/>
      <c r="WPY11" s="55"/>
      <c r="WPZ11" s="55"/>
      <c r="WQA11" s="55"/>
      <c r="WQB11" s="55"/>
      <c r="WQC11" s="55"/>
      <c r="WQD11" s="55"/>
      <c r="WQE11" s="55"/>
      <c r="WQF11" s="55"/>
      <c r="WQG11" s="55"/>
      <c r="WQH11" s="55"/>
      <c r="WQI11" s="55"/>
      <c r="WQJ11" s="55"/>
      <c r="WQK11" s="55"/>
      <c r="WQL11" s="55"/>
      <c r="WQM11" s="55"/>
      <c r="WQN11" s="55"/>
      <c r="WQO11" s="55"/>
      <c r="WQP11" s="55"/>
      <c r="WQQ11" s="55"/>
      <c r="WQR11" s="55"/>
      <c r="WQS11" s="55"/>
      <c r="WQT11" s="55"/>
      <c r="WQU11" s="55"/>
      <c r="WQV11" s="55"/>
      <c r="WQW11" s="55"/>
      <c r="WQX11" s="55"/>
      <c r="WQY11" s="55"/>
      <c r="WQZ11" s="55"/>
      <c r="WRA11" s="55"/>
      <c r="WRB11" s="55"/>
      <c r="WRC11" s="55"/>
      <c r="WRD11" s="55"/>
      <c r="WRE11" s="55"/>
      <c r="WRF11" s="55"/>
      <c r="WRG11" s="55"/>
      <c r="WRH11" s="55"/>
      <c r="WRI11" s="55"/>
      <c r="WRJ11" s="55"/>
      <c r="WRK11" s="55"/>
      <c r="WRL11" s="55"/>
      <c r="WRM11" s="55"/>
      <c r="WRN11" s="55"/>
      <c r="WRO11" s="55"/>
      <c r="WRP11" s="55"/>
      <c r="WRQ11" s="55"/>
      <c r="WRR11" s="55"/>
      <c r="WRS11" s="55"/>
      <c r="WRT11" s="55"/>
      <c r="WRU11" s="55"/>
      <c r="WRV11" s="55"/>
      <c r="WRW11" s="55"/>
      <c r="WRX11" s="55"/>
      <c r="WRY11" s="55"/>
      <c r="WRZ11" s="55"/>
      <c r="WSA11" s="55"/>
      <c r="WSB11" s="55"/>
      <c r="WSC11" s="55"/>
      <c r="WSD11" s="55"/>
      <c r="WSE11" s="55"/>
      <c r="WSF11" s="55"/>
      <c r="WSG11" s="55"/>
      <c r="WSH11" s="55"/>
      <c r="WSI11" s="55"/>
      <c r="WSJ11" s="55"/>
      <c r="WSK11" s="55"/>
      <c r="WSL11" s="55"/>
      <c r="WSM11" s="55"/>
      <c r="WSN11" s="55"/>
      <c r="WSO11" s="55"/>
      <c r="WSP11" s="55"/>
      <c r="WSQ11" s="55"/>
      <c r="WSR11" s="55"/>
      <c r="WSS11" s="55"/>
      <c r="WST11" s="55"/>
      <c r="WSU11" s="55"/>
      <c r="WSV11" s="55"/>
      <c r="WSW11" s="55"/>
      <c r="WSX11" s="55"/>
      <c r="WSY11" s="55"/>
      <c r="WSZ11" s="55"/>
      <c r="WTA11" s="55"/>
      <c r="WTB11" s="55"/>
      <c r="WTC11" s="55"/>
      <c r="WTD11" s="55"/>
      <c r="WTE11" s="55"/>
      <c r="WTF11" s="55"/>
      <c r="WTG11" s="55"/>
      <c r="WTH11" s="55"/>
      <c r="WTI11" s="55"/>
      <c r="WTJ11" s="55"/>
      <c r="WTK11" s="55"/>
      <c r="WTL11" s="55"/>
      <c r="WTM11" s="55"/>
      <c r="WTN11" s="55"/>
      <c r="WTO11" s="55"/>
      <c r="WTP11" s="55"/>
      <c r="WTQ11" s="55"/>
      <c r="WTR11" s="55"/>
      <c r="WTS11" s="55"/>
      <c r="WTT11" s="55"/>
      <c r="WTU11" s="55"/>
      <c r="WTV11" s="55"/>
      <c r="WTW11" s="55"/>
      <c r="WTX11" s="55"/>
      <c r="WTY11" s="55"/>
      <c r="WTZ11" s="55"/>
      <c r="WUA11" s="55"/>
      <c r="WUB11" s="55"/>
      <c r="WUC11" s="55"/>
      <c r="WUD11" s="55"/>
      <c r="WUE11" s="55"/>
      <c r="WUF11" s="55"/>
      <c r="WUG11" s="55"/>
      <c r="WUH11" s="55"/>
      <c r="WUI11" s="55"/>
      <c r="WUJ11" s="55"/>
      <c r="WUK11" s="55"/>
      <c r="WUL11" s="55"/>
      <c r="WUM11" s="55"/>
      <c r="WUN11" s="55"/>
      <c r="WUO11" s="55"/>
      <c r="WUP11" s="55"/>
      <c r="WUQ11" s="55"/>
      <c r="WUR11" s="55"/>
      <c r="WUS11" s="55"/>
      <c r="WUT11" s="55"/>
      <c r="WUU11" s="55"/>
      <c r="WUV11" s="55"/>
      <c r="WUW11" s="55"/>
      <c r="WUX11" s="55"/>
      <c r="WUY11" s="55"/>
      <c r="WUZ11" s="55"/>
      <c r="WVA11" s="55"/>
      <c r="WVB11" s="55"/>
      <c r="WVC11" s="55"/>
      <c r="WVD11" s="55"/>
      <c r="WVE11" s="55"/>
      <c r="WVF11" s="55"/>
      <c r="WVG11" s="55"/>
      <c r="WVH11" s="55"/>
      <c r="WVI11" s="55"/>
      <c r="WVJ11" s="55"/>
      <c r="WVK11" s="55"/>
      <c r="WVL11" s="55"/>
      <c r="WVM11" s="55"/>
      <c r="WVN11" s="55"/>
      <c r="WVO11" s="55"/>
      <c r="WVP11" s="55"/>
      <c r="WVQ11" s="55"/>
      <c r="WVR11" s="55"/>
      <c r="WVS11" s="55"/>
      <c r="WVT11" s="55"/>
      <c r="WVU11" s="55"/>
      <c r="WVV11" s="55"/>
      <c r="WVW11" s="55"/>
      <c r="WVX11" s="55"/>
      <c r="WVY11" s="55"/>
      <c r="WVZ11" s="55"/>
      <c r="WWA11" s="55"/>
      <c r="WWB11" s="55"/>
      <c r="WWC11" s="55"/>
      <c r="WWD11" s="55"/>
      <c r="WWE11" s="55"/>
      <c r="WWF11" s="55"/>
      <c r="WWG11" s="55"/>
      <c r="WWH11" s="55"/>
      <c r="WWI11" s="55"/>
      <c r="WWJ11" s="55"/>
      <c r="WWK11" s="55"/>
      <c r="WWL11" s="55"/>
      <c r="WWM11" s="55"/>
      <c r="WWN11" s="55"/>
      <c r="WWO11" s="55"/>
      <c r="WWP11" s="55"/>
      <c r="WWQ11" s="55"/>
      <c r="WWR11" s="55"/>
      <c r="WWS11" s="55"/>
      <c r="WWT11" s="55"/>
      <c r="WWU11" s="55"/>
      <c r="WWV11" s="55"/>
      <c r="WWW11" s="55"/>
      <c r="WWX11" s="55"/>
      <c r="WWY11" s="55"/>
      <c r="WWZ11" s="55"/>
      <c r="WXA11" s="55"/>
      <c r="WXB11" s="55"/>
      <c r="WXC11" s="55"/>
      <c r="WXD11" s="55"/>
      <c r="WXE11" s="55"/>
      <c r="WXF11" s="55"/>
      <c r="WXG11" s="55"/>
      <c r="WXH11" s="55"/>
      <c r="WXI11" s="55"/>
      <c r="WXJ11" s="55"/>
      <c r="WXK11" s="55"/>
      <c r="WXL11" s="55"/>
      <c r="WXM11" s="55"/>
      <c r="WXN11" s="55"/>
      <c r="WXO11" s="55"/>
      <c r="WXP11" s="55"/>
      <c r="WXQ11" s="55"/>
      <c r="WXR11" s="55"/>
      <c r="WXS11" s="55"/>
      <c r="WXT11" s="55"/>
      <c r="WXU11" s="55"/>
      <c r="WXV11" s="55"/>
      <c r="WXW11" s="55"/>
      <c r="WXX11" s="55"/>
      <c r="WXY11" s="55"/>
      <c r="WXZ11" s="55"/>
      <c r="WYA11" s="55"/>
      <c r="WYB11" s="55"/>
      <c r="WYC11" s="55"/>
      <c r="WYD11" s="55"/>
      <c r="WYE11" s="55"/>
      <c r="WYF11" s="55"/>
      <c r="WYG11" s="55"/>
      <c r="WYH11" s="55"/>
      <c r="WYI11" s="55"/>
      <c r="WYJ11" s="55"/>
      <c r="WYK11" s="55"/>
      <c r="WYL11" s="55"/>
      <c r="WYM11" s="55"/>
      <c r="WYN11" s="55"/>
      <c r="WYO11" s="55"/>
      <c r="WYP11" s="55"/>
      <c r="WYQ11" s="55"/>
      <c r="WYR11" s="55"/>
      <c r="WYS11" s="55"/>
      <c r="WYT11" s="55"/>
      <c r="WYU11" s="55"/>
      <c r="WYV11" s="55"/>
      <c r="WYW11" s="55"/>
      <c r="WYX11" s="55"/>
      <c r="WYY11" s="55"/>
      <c r="WYZ11" s="55"/>
      <c r="WZA11" s="55"/>
      <c r="WZB11" s="55"/>
      <c r="WZC11" s="55"/>
      <c r="WZD11" s="55"/>
      <c r="WZE11" s="55"/>
      <c r="WZF11" s="55"/>
      <c r="WZG11" s="55"/>
      <c r="WZH11" s="55"/>
      <c r="WZI11" s="55"/>
      <c r="WZJ11" s="55"/>
      <c r="WZK11" s="55"/>
      <c r="WZL11" s="55"/>
      <c r="WZM11" s="55"/>
      <c r="WZN11" s="55"/>
      <c r="WZO11" s="55"/>
      <c r="WZP11" s="55"/>
      <c r="WZQ11" s="55"/>
      <c r="WZR11" s="55"/>
      <c r="WZS11" s="55"/>
      <c r="WZT11" s="55"/>
      <c r="WZU11" s="55"/>
      <c r="WZV11" s="55"/>
      <c r="WZW11" s="55"/>
      <c r="WZX11" s="55"/>
      <c r="WZY11" s="55"/>
      <c r="WZZ11" s="55"/>
      <c r="XAA11" s="55"/>
      <c r="XAB11" s="55"/>
      <c r="XAC11" s="55"/>
      <c r="XAD11" s="55"/>
      <c r="XAE11" s="55"/>
      <c r="XAF11" s="55"/>
      <c r="XAG11" s="55"/>
      <c r="XAH11" s="55"/>
      <c r="XAI11" s="55"/>
      <c r="XAJ11" s="55"/>
      <c r="XAK11" s="55"/>
      <c r="XAL11" s="55"/>
      <c r="XAM11" s="55"/>
      <c r="XAN11" s="55"/>
      <c r="XAO11" s="55"/>
      <c r="XAP11" s="55"/>
      <c r="XAQ11" s="55"/>
      <c r="XAR11" s="55"/>
      <c r="XAS11" s="55"/>
      <c r="XAT11" s="55"/>
      <c r="XAU11" s="55"/>
      <c r="XAV11" s="55"/>
      <c r="XAW11" s="55"/>
      <c r="XAX11" s="55"/>
      <c r="XAY11" s="55"/>
      <c r="XAZ11" s="55"/>
      <c r="XBA11" s="55"/>
      <c r="XBB11" s="55"/>
      <c r="XBC11" s="55"/>
      <c r="XBD11" s="55"/>
      <c r="XBE11" s="55"/>
      <c r="XBF11" s="55"/>
      <c r="XBG11" s="55"/>
      <c r="XBH11" s="55"/>
      <c r="XBI11" s="55"/>
      <c r="XBJ11" s="55"/>
      <c r="XBK11" s="55"/>
      <c r="XBL11" s="55"/>
      <c r="XBM11" s="55"/>
      <c r="XBN11" s="55"/>
      <c r="XBO11" s="55"/>
      <c r="XBP11" s="55"/>
      <c r="XBQ11" s="55"/>
      <c r="XBR11" s="55"/>
      <c r="XBS11" s="55"/>
      <c r="XBT11" s="55"/>
      <c r="XBU11" s="55"/>
      <c r="XBV11" s="55"/>
      <c r="XBW11" s="55"/>
      <c r="XBX11" s="55"/>
      <c r="XBY11" s="55"/>
      <c r="XBZ11" s="55"/>
      <c r="XCA11" s="55"/>
      <c r="XCB11" s="55"/>
      <c r="XCC11" s="55"/>
      <c r="XCD11" s="55"/>
      <c r="XCE11" s="55"/>
      <c r="XCF11" s="55"/>
      <c r="XCG11" s="55"/>
      <c r="XCH11" s="55"/>
      <c r="XCI11" s="55"/>
      <c r="XCJ11" s="55"/>
      <c r="XCK11" s="55"/>
      <c r="XCL11" s="55"/>
      <c r="XCM11" s="55"/>
      <c r="XCN11" s="55"/>
      <c r="XCO11" s="55"/>
      <c r="XCP11" s="55"/>
      <c r="XCQ11" s="55"/>
      <c r="XCR11" s="55"/>
      <c r="XCS11" s="55"/>
      <c r="XCT11" s="55"/>
      <c r="XCU11" s="55"/>
      <c r="XCV11" s="55"/>
      <c r="XCW11" s="55"/>
      <c r="XCX11" s="55"/>
      <c r="XCY11" s="55"/>
      <c r="XCZ11" s="55"/>
      <c r="XDA11" s="55"/>
      <c r="XDB11" s="55"/>
      <c r="XDC11" s="55"/>
      <c r="XDD11" s="55"/>
      <c r="XDE11" s="55"/>
      <c r="XDF11" s="55"/>
      <c r="XDG11" s="55"/>
      <c r="XDH11" s="55"/>
      <c r="XDI11" s="55"/>
      <c r="XDJ11" s="55"/>
      <c r="XDK11" s="55"/>
      <c r="XDL11" s="55"/>
      <c r="XDM11" s="55"/>
      <c r="XDN11" s="55"/>
      <c r="XDO11" s="55"/>
      <c r="XDP11" s="55"/>
      <c r="XDQ11" s="55"/>
      <c r="XDR11" s="55"/>
      <c r="XDS11" s="55"/>
      <c r="XDT11" s="55"/>
      <c r="XDU11" s="55"/>
      <c r="XDV11" s="55"/>
      <c r="XDW11" s="55"/>
      <c r="XDX11" s="55"/>
      <c r="XDY11" s="55"/>
      <c r="XDZ11" s="55"/>
      <c r="XEA11" s="55"/>
      <c r="XEB11" s="55"/>
      <c r="XEC11" s="55"/>
      <c r="XED11" s="55"/>
      <c r="XEE11" s="55"/>
      <c r="XEF11" s="55"/>
      <c r="XEG11" s="55"/>
      <c r="XEH11" s="55"/>
      <c r="XEI11" s="55"/>
      <c r="XEJ11" s="55"/>
      <c r="XEK11" s="55"/>
      <c r="XEL11" s="55"/>
      <c r="XEM11" s="55"/>
      <c r="XEN11" s="55"/>
      <c r="XEO11" s="55"/>
      <c r="XEP11" s="55"/>
      <c r="XEQ11" s="55"/>
      <c r="XER11" s="55"/>
      <c r="XES11" s="55"/>
      <c r="XET11" s="55"/>
      <c r="XEU11" s="55"/>
      <c r="XEV11" s="55"/>
      <c r="XEW11" s="55"/>
      <c r="XEX11" s="55"/>
      <c r="XEY11" s="55"/>
      <c r="XEZ11" s="55"/>
      <c r="XFA11" s="55"/>
      <c r="XFB11" s="55"/>
      <c r="XFC11" s="55"/>
      <c r="XFD11" s="55"/>
    </row>
    <row r="12" spans="1:16384" s="57" customFormat="1" ht="112.9" customHeight="1" thickTop="1" thickBot="1" x14ac:dyDescent="0.3">
      <c r="A12" s="41" t="s">
        <v>125</v>
      </c>
      <c r="B12" s="39" t="s">
        <v>124</v>
      </c>
      <c r="C12" s="45"/>
      <c r="D12" s="41"/>
      <c r="E12" s="38" t="s">
        <v>83</v>
      </c>
      <c r="F12" s="38" t="s">
        <v>90</v>
      </c>
      <c r="G12" s="44" t="s">
        <v>17</v>
      </c>
      <c r="H12" s="43" t="s">
        <v>2</v>
      </c>
      <c r="I12" s="38">
        <f t="shared" si="0"/>
        <v>4.5</v>
      </c>
      <c r="J12" s="38">
        <f t="shared" si="1"/>
        <v>4.5</v>
      </c>
      <c r="K12" s="19" t="str">
        <f t="shared" si="2"/>
        <v>Major</v>
      </c>
      <c r="L12" s="41" t="s">
        <v>1</v>
      </c>
      <c r="M12" s="18">
        <f t="shared" si="3"/>
        <v>3</v>
      </c>
      <c r="N12" s="18">
        <f t="shared" si="4"/>
        <v>7.5</v>
      </c>
      <c r="O12" s="20" t="str">
        <f t="shared" si="5"/>
        <v>High</v>
      </c>
      <c r="P12" s="46" t="s">
        <v>126</v>
      </c>
      <c r="Q12" s="41" t="s">
        <v>39</v>
      </c>
      <c r="R12" s="21">
        <f t="shared" si="6"/>
        <v>0</v>
      </c>
      <c r="S12" s="21">
        <f t="shared" si="7"/>
        <v>7.5</v>
      </c>
      <c r="T12" s="20" t="str">
        <f t="shared" si="8"/>
        <v>High</v>
      </c>
      <c r="U12" s="44" t="s">
        <v>7</v>
      </c>
      <c r="V12" s="41"/>
      <c r="W12" s="41"/>
      <c r="X12" s="52"/>
      <c r="Y12" s="41"/>
    </row>
    <row r="13" spans="1:16384" s="57" customFormat="1" ht="78.599999999999994" customHeight="1" thickTop="1" thickBot="1" x14ac:dyDescent="0.3">
      <c r="A13" s="41" t="s">
        <v>133</v>
      </c>
      <c r="B13" s="68" t="s">
        <v>134</v>
      </c>
      <c r="C13" s="62" t="s">
        <v>136</v>
      </c>
      <c r="D13" s="69" t="s">
        <v>135</v>
      </c>
      <c r="E13" s="38" t="s">
        <v>95</v>
      </c>
      <c r="F13" s="38" t="s">
        <v>90</v>
      </c>
      <c r="G13" s="44" t="s">
        <v>17</v>
      </c>
      <c r="H13" s="41" t="s">
        <v>10</v>
      </c>
      <c r="I13" s="38">
        <f t="shared" si="0"/>
        <v>3</v>
      </c>
      <c r="J13" s="38">
        <f>MAX(I13:I15)</f>
        <v>3</v>
      </c>
      <c r="K13" s="19" t="str">
        <f t="shared" si="2"/>
        <v>Substantial</v>
      </c>
      <c r="L13" s="41" t="s">
        <v>1</v>
      </c>
      <c r="M13" s="18">
        <f t="shared" si="3"/>
        <v>3</v>
      </c>
      <c r="N13" s="18">
        <f t="shared" si="4"/>
        <v>6</v>
      </c>
      <c r="O13" s="20" t="str">
        <f t="shared" si="5"/>
        <v>Medium</v>
      </c>
      <c r="P13" s="46" t="s">
        <v>139</v>
      </c>
      <c r="Q13" s="41" t="s">
        <v>5</v>
      </c>
      <c r="R13" s="21">
        <f t="shared" si="6"/>
        <v>1</v>
      </c>
      <c r="S13" s="21">
        <f t="shared" si="7"/>
        <v>5</v>
      </c>
      <c r="T13" s="20" t="str">
        <f t="shared" si="8"/>
        <v>Medium</v>
      </c>
      <c r="U13" s="44" t="s">
        <v>7</v>
      </c>
      <c r="V13" s="41" t="s">
        <v>127</v>
      </c>
      <c r="W13" s="41" t="s">
        <v>128</v>
      </c>
      <c r="X13" s="52">
        <v>41274</v>
      </c>
      <c r="Y13" s="61">
        <v>20</v>
      </c>
    </row>
    <row r="14" spans="1:16384" s="57" customFormat="1" ht="39.950000000000003" customHeight="1" thickTop="1" thickBot="1" x14ac:dyDescent="0.3">
      <c r="A14" s="38" t="s">
        <v>110</v>
      </c>
      <c r="B14" s="58" t="s">
        <v>102</v>
      </c>
      <c r="C14" s="39"/>
      <c r="D14" s="38"/>
      <c r="E14" s="38" t="s">
        <v>87</v>
      </c>
      <c r="F14" s="38" t="s">
        <v>90</v>
      </c>
      <c r="G14" s="40" t="s">
        <v>62</v>
      </c>
      <c r="H14" s="38" t="s">
        <v>10</v>
      </c>
      <c r="I14" s="18">
        <f t="shared" si="0"/>
        <v>3</v>
      </c>
      <c r="J14" s="18">
        <f>MAX(I14:I14)</f>
        <v>3</v>
      </c>
      <c r="K14" s="19" t="str">
        <f t="shared" si="2"/>
        <v>Substantial</v>
      </c>
      <c r="L14" s="38" t="s">
        <v>1</v>
      </c>
      <c r="M14" s="18">
        <f t="shared" si="3"/>
        <v>3</v>
      </c>
      <c r="N14" s="18">
        <f t="shared" si="4"/>
        <v>6</v>
      </c>
      <c r="O14" s="20" t="str">
        <f t="shared" si="5"/>
        <v>Medium</v>
      </c>
      <c r="P14" s="46" t="s">
        <v>111</v>
      </c>
      <c r="Q14" s="38" t="s">
        <v>12</v>
      </c>
      <c r="R14" s="21">
        <f t="shared" si="6"/>
        <v>3</v>
      </c>
      <c r="S14" s="21">
        <f t="shared" si="7"/>
        <v>3</v>
      </c>
      <c r="T14" s="20" t="str">
        <f t="shared" si="8"/>
        <v>Low</v>
      </c>
      <c r="U14" s="44" t="s">
        <v>5</v>
      </c>
      <c r="V14" s="41"/>
      <c r="W14" s="41"/>
      <c r="X14" s="52"/>
      <c r="Y14" s="41"/>
    </row>
    <row r="15" spans="1:16384" s="57" customFormat="1" ht="46.15" customHeight="1" thickTop="1" x14ac:dyDescent="0.25">
      <c r="A15" s="41" t="s">
        <v>129</v>
      </c>
      <c r="B15" s="58" t="s">
        <v>130</v>
      </c>
      <c r="C15" s="45"/>
      <c r="D15" s="62" t="s">
        <v>131</v>
      </c>
      <c r="E15" s="38" t="s">
        <v>82</v>
      </c>
      <c r="F15" s="38" t="s">
        <v>92</v>
      </c>
      <c r="G15" s="44" t="s">
        <v>63</v>
      </c>
      <c r="H15" s="41" t="s">
        <v>10</v>
      </c>
      <c r="I15" s="38">
        <f t="shared" si="0"/>
        <v>3</v>
      </c>
      <c r="J15" s="38">
        <f>MAX(I15:I15)</f>
        <v>3</v>
      </c>
      <c r="K15" s="19" t="str">
        <f t="shared" si="2"/>
        <v>Substantial</v>
      </c>
      <c r="L15" s="41" t="s">
        <v>6</v>
      </c>
      <c r="M15" s="18">
        <f t="shared" si="3"/>
        <v>1.8</v>
      </c>
      <c r="N15" s="18">
        <f t="shared" si="4"/>
        <v>4.8</v>
      </c>
      <c r="O15" s="20" t="str">
        <f t="shared" si="5"/>
        <v>Low</v>
      </c>
      <c r="P15" s="46" t="s">
        <v>132</v>
      </c>
      <c r="Q15" s="41" t="s">
        <v>3</v>
      </c>
      <c r="R15" s="21">
        <f t="shared" si="6"/>
        <v>2</v>
      </c>
      <c r="S15" s="21">
        <f t="shared" si="7"/>
        <v>2.8</v>
      </c>
      <c r="T15" s="20" t="str">
        <f t="shared" si="8"/>
        <v>Low</v>
      </c>
      <c r="U15" s="44" t="s">
        <v>7</v>
      </c>
      <c r="V15" s="69" t="s">
        <v>137</v>
      </c>
      <c r="W15" s="69" t="s">
        <v>138</v>
      </c>
      <c r="X15" s="70">
        <v>41090</v>
      </c>
      <c r="Y15" s="71">
        <v>20</v>
      </c>
    </row>
  </sheetData>
  <sheetProtection password="CF0F" sheet="1" objects="1" scenarios="1" formatCells="0" formatRows="0" selectLockedCells="1"/>
  <sortState ref="A6:U15">
    <sortCondition ref="F6:F15"/>
    <sortCondition descending="1" ref="S6:S15"/>
  </sortState>
  <mergeCells count="5">
    <mergeCell ref="A1:G1"/>
    <mergeCell ref="A2:G2"/>
    <mergeCell ref="A4:F4"/>
    <mergeCell ref="G4:O4"/>
    <mergeCell ref="P4:Y4"/>
  </mergeCells>
  <conditionalFormatting sqref="O6:O10 T6:U10">
    <cfRule type="cellIs" dxfId="254" priority="175" operator="equal">
      <formula>"Low"</formula>
    </cfRule>
    <cfRule type="cellIs" dxfId="253" priority="176" operator="equal">
      <formula>"Medium"</formula>
    </cfRule>
    <cfRule type="cellIs" dxfId="252" priority="177" operator="equal">
      <formula>"High"</formula>
    </cfRule>
    <cfRule type="cellIs" dxfId="251" priority="178" operator="equal">
      <formula>"Very HIgh"</formula>
    </cfRule>
    <cfRule type="cellIs" dxfId="250" priority="179" operator="equal">
      <formula>"Very Low"</formula>
    </cfRule>
  </conditionalFormatting>
  <conditionalFormatting sqref="Y6:Y10">
    <cfRule type="iconSet" priority="174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11">
    <cfRule type="cellIs" dxfId="249" priority="169" operator="equal">
      <formula>"Low"</formula>
    </cfRule>
    <cfRule type="cellIs" dxfId="248" priority="170" operator="equal">
      <formula>"Medium"</formula>
    </cfRule>
    <cfRule type="cellIs" dxfId="247" priority="171" operator="equal">
      <formula>"High"</formula>
    </cfRule>
    <cfRule type="cellIs" dxfId="246" priority="172" operator="equal">
      <formula>"Very HIgh"</formula>
    </cfRule>
    <cfRule type="cellIs" dxfId="245" priority="173" operator="equal">
      <formula>"Very Low"</formula>
    </cfRule>
  </conditionalFormatting>
  <conditionalFormatting sqref="U12">
    <cfRule type="cellIs" dxfId="244" priority="163" operator="equal">
      <formula>"Low"</formula>
    </cfRule>
    <cfRule type="cellIs" dxfId="243" priority="164" operator="equal">
      <formula>"Medium"</formula>
    </cfRule>
    <cfRule type="cellIs" dxfId="242" priority="165" operator="equal">
      <formula>"High"</formula>
    </cfRule>
    <cfRule type="cellIs" dxfId="241" priority="166" operator="equal">
      <formula>"Very HIgh"</formula>
    </cfRule>
    <cfRule type="cellIs" dxfId="240" priority="167" operator="equal">
      <formula>"Very Low"</formula>
    </cfRule>
  </conditionalFormatting>
  <conditionalFormatting sqref="Y12">
    <cfRule type="iconSet" priority="162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13">
    <cfRule type="cellIs" dxfId="239" priority="157" operator="equal">
      <formula>"Low"</formula>
    </cfRule>
    <cfRule type="cellIs" dxfId="238" priority="158" operator="equal">
      <formula>"Medium"</formula>
    </cfRule>
    <cfRule type="cellIs" dxfId="237" priority="159" operator="equal">
      <formula>"High"</formula>
    </cfRule>
    <cfRule type="cellIs" dxfId="236" priority="160" operator="equal">
      <formula>"Very HIgh"</formula>
    </cfRule>
    <cfRule type="cellIs" dxfId="235" priority="161" operator="equal">
      <formula>"Very Low"</formula>
    </cfRule>
  </conditionalFormatting>
  <conditionalFormatting sqref="Y13">
    <cfRule type="iconSet" priority="156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14">
    <cfRule type="cellIs" dxfId="234" priority="151" operator="equal">
      <formula>"Low"</formula>
    </cfRule>
    <cfRule type="cellIs" dxfId="233" priority="152" operator="equal">
      <formula>"Medium"</formula>
    </cfRule>
    <cfRule type="cellIs" dxfId="232" priority="153" operator="equal">
      <formula>"High"</formula>
    </cfRule>
    <cfRule type="cellIs" dxfId="231" priority="154" operator="equal">
      <formula>"Very HIgh"</formula>
    </cfRule>
    <cfRule type="cellIs" dxfId="230" priority="155" operator="equal">
      <formula>"Very Low"</formula>
    </cfRule>
  </conditionalFormatting>
  <conditionalFormatting sqref="Y14">
    <cfRule type="iconSet" priority="150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T11">
    <cfRule type="cellIs" dxfId="229" priority="103" operator="equal">
      <formula>"Low"</formula>
    </cfRule>
    <cfRule type="cellIs" dxfId="228" priority="104" operator="equal">
      <formula>"Medium"</formula>
    </cfRule>
    <cfRule type="cellIs" dxfId="227" priority="105" operator="equal">
      <formula>"High"</formula>
    </cfRule>
    <cfRule type="cellIs" dxfId="226" priority="106" operator="equal">
      <formula>"Very HIgh"</formula>
    </cfRule>
    <cfRule type="cellIs" dxfId="225" priority="107" operator="equal">
      <formula>"Very Low"</formula>
    </cfRule>
  </conditionalFormatting>
  <conditionalFormatting sqref="O11">
    <cfRule type="cellIs" dxfId="224" priority="98" operator="equal">
      <formula>"Low"</formula>
    </cfRule>
    <cfRule type="cellIs" dxfId="223" priority="99" operator="equal">
      <formula>"Medium"</formula>
    </cfRule>
    <cfRule type="cellIs" dxfId="222" priority="100" operator="equal">
      <formula>"High"</formula>
    </cfRule>
    <cfRule type="cellIs" dxfId="221" priority="101" operator="equal">
      <formula>"Very HIgh"</formula>
    </cfRule>
    <cfRule type="cellIs" dxfId="220" priority="102" operator="equal">
      <formula>"Very Low"</formula>
    </cfRule>
  </conditionalFormatting>
  <conditionalFormatting sqref="O12">
    <cfRule type="cellIs" dxfId="219" priority="93" operator="equal">
      <formula>"Low"</formula>
    </cfRule>
    <cfRule type="cellIs" dxfId="218" priority="94" operator="equal">
      <formula>"Medium"</formula>
    </cfRule>
    <cfRule type="cellIs" dxfId="217" priority="95" operator="equal">
      <formula>"High"</formula>
    </cfRule>
    <cfRule type="cellIs" dxfId="216" priority="96" operator="equal">
      <formula>"Very HIgh"</formula>
    </cfRule>
    <cfRule type="cellIs" dxfId="215" priority="97" operator="equal">
      <formula>"Very Low"</formula>
    </cfRule>
  </conditionalFormatting>
  <conditionalFormatting sqref="T12">
    <cfRule type="cellIs" dxfId="214" priority="83" operator="equal">
      <formula>"Low"</formula>
    </cfRule>
    <cfRule type="cellIs" dxfId="213" priority="84" operator="equal">
      <formula>"Medium"</formula>
    </cfRule>
    <cfRule type="cellIs" dxfId="212" priority="85" operator="equal">
      <formula>"High"</formula>
    </cfRule>
    <cfRule type="cellIs" dxfId="211" priority="86" operator="equal">
      <formula>"Very HIgh"</formula>
    </cfRule>
    <cfRule type="cellIs" dxfId="210" priority="87" operator="equal">
      <formula>"Very Low"</formula>
    </cfRule>
  </conditionalFormatting>
  <conditionalFormatting sqref="O13">
    <cfRule type="cellIs" dxfId="209" priority="78" operator="equal">
      <formula>"Low"</formula>
    </cfRule>
    <cfRule type="cellIs" dxfId="208" priority="79" operator="equal">
      <formula>"Medium"</formula>
    </cfRule>
    <cfRule type="cellIs" dxfId="207" priority="80" operator="equal">
      <formula>"High"</formula>
    </cfRule>
    <cfRule type="cellIs" dxfId="206" priority="81" operator="equal">
      <formula>"Very HIgh"</formula>
    </cfRule>
    <cfRule type="cellIs" dxfId="205" priority="82" operator="equal">
      <formula>"Very Low"</formula>
    </cfRule>
  </conditionalFormatting>
  <conditionalFormatting sqref="T13">
    <cfRule type="cellIs" dxfId="204" priority="73" operator="equal">
      <formula>"Low"</formula>
    </cfRule>
    <cfRule type="cellIs" dxfId="203" priority="74" operator="equal">
      <formula>"Medium"</formula>
    </cfRule>
    <cfRule type="cellIs" dxfId="202" priority="75" operator="equal">
      <formula>"High"</formula>
    </cfRule>
    <cfRule type="cellIs" dxfId="201" priority="76" operator="equal">
      <formula>"Very HIgh"</formula>
    </cfRule>
    <cfRule type="cellIs" dxfId="200" priority="77" operator="equal">
      <formula>"Very Low"</formula>
    </cfRule>
  </conditionalFormatting>
  <conditionalFormatting sqref="O14">
    <cfRule type="cellIs" dxfId="199" priority="67" operator="equal">
      <formula>"Low"</formula>
    </cfRule>
    <cfRule type="cellIs" dxfId="198" priority="68" operator="equal">
      <formula>"Medium"</formula>
    </cfRule>
    <cfRule type="cellIs" dxfId="197" priority="69" operator="equal">
      <formula>"High"</formula>
    </cfRule>
    <cfRule type="cellIs" dxfId="196" priority="70" operator="equal">
      <formula>"Very HIgh"</formula>
    </cfRule>
    <cfRule type="cellIs" dxfId="195" priority="71" operator="equal">
      <formula>"Very Low"</formula>
    </cfRule>
  </conditionalFormatting>
  <conditionalFormatting sqref="T14">
    <cfRule type="cellIs" dxfId="194" priority="62" operator="equal">
      <formula>"Low"</formula>
    </cfRule>
    <cfRule type="cellIs" dxfId="193" priority="63" operator="equal">
      <formula>"Medium"</formula>
    </cfRule>
    <cfRule type="cellIs" dxfId="192" priority="64" operator="equal">
      <formula>"High"</formula>
    </cfRule>
    <cfRule type="cellIs" dxfId="191" priority="65" operator="equal">
      <formula>"Very HIgh"</formula>
    </cfRule>
    <cfRule type="cellIs" dxfId="190" priority="66" operator="equal">
      <formula>"Very Low"</formula>
    </cfRule>
  </conditionalFormatting>
  <conditionalFormatting sqref="Y11">
    <cfRule type="iconSet" priority="262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15">
    <cfRule type="cellIs" dxfId="189" priority="12" operator="equal">
      <formula>"Low"</formula>
    </cfRule>
    <cfRule type="cellIs" dxfId="188" priority="13" operator="equal">
      <formula>"Medium"</formula>
    </cfRule>
    <cfRule type="cellIs" dxfId="187" priority="14" operator="equal">
      <formula>"High"</formula>
    </cfRule>
    <cfRule type="cellIs" dxfId="186" priority="15" operator="equal">
      <formula>"Very HIgh"</formula>
    </cfRule>
    <cfRule type="cellIs" dxfId="185" priority="16" operator="equal">
      <formula>"Very Low"</formula>
    </cfRule>
  </conditionalFormatting>
  <conditionalFormatting sqref="Y15">
    <cfRule type="iconSet" priority="11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O15">
    <cfRule type="cellIs" dxfId="184" priority="6" operator="equal">
      <formula>"Low"</formula>
    </cfRule>
    <cfRule type="cellIs" dxfId="183" priority="7" operator="equal">
      <formula>"Medium"</formula>
    </cfRule>
    <cfRule type="cellIs" dxfId="182" priority="8" operator="equal">
      <formula>"High"</formula>
    </cfRule>
    <cfRule type="cellIs" dxfId="181" priority="9" operator="equal">
      <formula>"Very HIgh"</formula>
    </cfRule>
    <cfRule type="cellIs" dxfId="180" priority="10" operator="equal">
      <formula>"Very Low"</formula>
    </cfRule>
  </conditionalFormatting>
  <conditionalFormatting sqref="T15">
    <cfRule type="cellIs" dxfId="179" priority="1" operator="equal">
      <formula>"Low"</formula>
    </cfRule>
    <cfRule type="cellIs" dxfId="178" priority="2" operator="equal">
      <formula>"Medium"</formula>
    </cfRule>
    <cfRule type="cellIs" dxfId="177" priority="3" operator="equal">
      <formula>"High"</formula>
    </cfRule>
    <cfRule type="cellIs" dxfId="176" priority="4" operator="equal">
      <formula>"Very HIgh"</formula>
    </cfRule>
    <cfRule type="cellIs" dxfId="175" priority="5" operator="equal">
      <formula>"Very Low"</formula>
    </cfRule>
  </conditionalFormatting>
  <dataValidations count="24">
    <dataValidation type="list" allowBlank="1" showInputMessage="1" showErrorMessage="1" errorTitle="invalid entry" error="please select from list" prompt="select the % complete for each action entered" sqref="Y6">
      <formula1>status</formula1>
    </dataValidation>
    <dataValidation allowBlank="1" showInputMessage="1" showErrorMessage="1" prompt="enter the target date for each action listed in dd/mm/yyyy format" sqref="X6"/>
    <dataValidation allowBlank="1" showInputMessage="1" showErrorMessage="1" prompt="enter the action resource (title) for each action" sqref="W6"/>
    <dataValidation allowBlank="1" showInputMessage="1" showErrorMessage="1" prompt="enter up to 5 clear actions that directly mitigate the risk, each on a separate row" sqref="V6"/>
    <dataValidation type="list" allowBlank="1" showInputMessage="1" showErrorMessage="1" prompt="refer to the instructions tab on how to determine the optimum rating" sqref="U6">
      <formula1>rating3</formula1>
    </dataValidation>
    <dataValidation allowBlank="1" showInputMessage="1" showErrorMessage="1" prompt="no entry required, automatically populated field based on inherent and control ratings " sqref="T6"/>
    <dataValidation type="list" allowBlank="1" showInputMessage="1" showErrorMessage="1" errorTitle="invalid selection" error="please select from list" prompt="based on all of the controls entered, select the control rating " sqref="Q6">
      <formula1>controls</formula1>
    </dataValidation>
    <dataValidation allowBlank="1" showInputMessage="1" showErrorMessage="1" prompt="no entry required, automatically populated field based on highest impact and likelihood ratings" sqref="O6"/>
    <dataValidation type="list" allowBlank="1" showInputMessage="1" showErrorMessage="1" errorTitle="invalid entry" error="please select from list" prompt="select the  likelihood rating for the highest impact category" sqref="L6">
      <formula1>likelihood</formula1>
    </dataValidation>
    <dataValidation allowBlank="1" showInputMessage="1" showErrorMessage="1" prompt="no entry required, automatically populated based on highest impact rating(s)" sqref="K6"/>
    <dataValidation type="list" allowBlank="1" showInputMessage="1" showErrorMessage="1" errorTitle="invalid entry" error="please select from list" prompt="select an impact rating for each impact category" sqref="H6">
      <formula1>impactname</formula1>
    </dataValidation>
    <dataValidation type="list" allowBlank="1" showInputMessage="1" showErrorMessage="1" errorTitle="invalid selection" error="please select from the list" prompt="select up to 5  impact categories, each on a separate row" sqref="G6">
      <formula1>category</formula1>
    </dataValidation>
    <dataValidation type="list" allowBlank="1" showInputMessage="1" showErrorMessage="1" prompt="choose one LIVE category that is closely related to the risk" sqref="F6">
      <formula1>live</formula1>
    </dataValidation>
    <dataValidation type="list" allowBlank="1" showInputMessage="1" showErrorMessage="1" prompt="choose one TEQSA category that is closely related to the risk" sqref="E6">
      <formula1>teqsa</formula1>
    </dataValidation>
    <dataValidation allowBlank="1" showInputMessage="1" showErrorMessage="1" prompt="enter up to 5 implications only, each on a separate row" sqref="D6"/>
    <dataValidation allowBlank="1" showInputMessage="1" showErrorMessage="1" prompt="Enter up to 5 contributing factors only, each on a separate row" sqref="C6"/>
    <dataValidation type="list" allowBlank="1" showErrorMessage="1" errorTitle="invalid selection" error="please select from list" prompt="select from list" sqref="Q7:Q15">
      <formula1>controls</formula1>
    </dataValidation>
    <dataValidation type="list" allowBlank="1" showErrorMessage="1" errorTitle="invalid selection" error="please select from the list" prompt="select each impact category" sqref="G7:G15">
      <formula1>category</formula1>
    </dataValidation>
    <dataValidation type="list" allowBlank="1" showInputMessage="1" showErrorMessage="1" sqref="F7:F15">
      <formula1>live</formula1>
    </dataValidation>
    <dataValidation type="list" allowBlank="1" showInputMessage="1" showErrorMessage="1" sqref="E7:E15">
      <formula1>teqsa</formula1>
    </dataValidation>
    <dataValidation type="list" allowBlank="1" showInputMessage="1" showErrorMessage="1" errorTitle="invalid entry" error="please select from list" sqref="Y7:Y15">
      <formula1>status</formula1>
    </dataValidation>
    <dataValidation type="list" allowBlank="1" showInputMessage="1" showErrorMessage="1" sqref="U7:U15">
      <formula1>rating3</formula1>
    </dataValidation>
    <dataValidation type="list" allowBlank="1" showErrorMessage="1" errorTitle="invalid entry" error="please select from list" prompt="select likelihood rating" sqref="L7:L15">
      <formula1>likelihood</formula1>
    </dataValidation>
    <dataValidation type="list" allowBlank="1" showErrorMessage="1" errorTitle="invalid entry" error="please select from list" prompt="select impact rating for each impact" sqref="H7:H15">
      <formula1>impactname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topLeftCell="B1" zoomScale="62" zoomScaleNormal="62" zoomScaleSheetLayoutView="23" zoomScalePageLayoutView="40" workbookViewId="0">
      <selection activeCell="AD99" sqref="AD99"/>
    </sheetView>
  </sheetViews>
  <sheetFormatPr defaultColWidth="8.85546875" defaultRowHeight="15" x14ac:dyDescent="0.25"/>
  <cols>
    <col min="1" max="1" width="14.140625" style="14" hidden="1" customWidth="1"/>
    <col min="2" max="2" width="37.7109375" style="14" customWidth="1"/>
    <col min="3" max="3" width="37.7109375" style="14" hidden="1" customWidth="1"/>
    <col min="4" max="4" width="29.42578125" style="14" hidden="1" customWidth="1"/>
    <col min="5" max="6" width="29.42578125" style="14" customWidth="1"/>
    <col min="7" max="7" width="30.28515625" style="14" hidden="1" customWidth="1"/>
    <col min="8" max="8" width="15.85546875" style="14" hidden="1" customWidth="1"/>
    <col min="9" max="10" width="13.7109375" style="12" hidden="1" customWidth="1"/>
    <col min="11" max="11" width="15.42578125" style="13" hidden="1" customWidth="1"/>
    <col min="12" max="12" width="15.28515625" style="14" hidden="1" customWidth="1"/>
    <col min="13" max="14" width="15.28515625" style="12" hidden="1" customWidth="1"/>
    <col min="15" max="15" width="15.28515625" style="12" customWidth="1"/>
    <col min="16" max="16" width="46.42578125" style="14" hidden="1" customWidth="1"/>
    <col min="17" max="17" width="19.140625" style="14" hidden="1" customWidth="1"/>
    <col min="18" max="19" width="12.28515625" style="12" hidden="1" customWidth="1"/>
    <col min="20" max="20" width="16" style="12" customWidth="1"/>
    <col min="21" max="21" width="17" style="14" customWidth="1"/>
    <col min="22" max="22" width="47.85546875" style="14" hidden="1" customWidth="1"/>
    <col min="23" max="23" width="15.42578125" style="14" hidden="1" customWidth="1"/>
    <col min="24" max="24" width="14" style="14" hidden="1" customWidth="1"/>
    <col min="25" max="25" width="18.140625" style="48" hidden="1" customWidth="1"/>
    <col min="26" max="16384" width="8.85546875" style="73"/>
  </cols>
  <sheetData>
    <row r="1" spans="1:25" ht="30" customHeight="1" x14ac:dyDescent="0.25">
      <c r="A1" s="125" t="s">
        <v>140</v>
      </c>
      <c r="B1" s="125"/>
      <c r="C1" s="125"/>
      <c r="D1" s="125"/>
      <c r="E1" s="125"/>
      <c r="F1" s="125"/>
      <c r="G1" s="125"/>
    </row>
    <row r="2" spans="1:25" ht="21.75" customHeight="1" x14ac:dyDescent="0.25">
      <c r="A2" s="125" t="s">
        <v>141</v>
      </c>
      <c r="B2" s="125"/>
      <c r="C2" s="125"/>
      <c r="D2" s="125"/>
      <c r="E2" s="125"/>
      <c r="F2" s="125"/>
      <c r="G2" s="125"/>
    </row>
    <row r="3" spans="1:25" ht="27.75" customHeight="1" x14ac:dyDescent="0.25"/>
    <row r="4" spans="1:25" ht="51" customHeight="1" thickBot="1" x14ac:dyDescent="0.3">
      <c r="A4" s="126" t="s">
        <v>96</v>
      </c>
      <c r="B4" s="126"/>
      <c r="C4" s="126"/>
      <c r="D4" s="126"/>
      <c r="E4" s="126"/>
      <c r="F4" s="127"/>
      <c r="G4" s="130" t="s">
        <v>27</v>
      </c>
      <c r="H4" s="131"/>
      <c r="I4" s="131"/>
      <c r="J4" s="131"/>
      <c r="K4" s="131"/>
      <c r="L4" s="131"/>
      <c r="M4" s="131"/>
      <c r="N4" s="131"/>
      <c r="O4" s="133"/>
      <c r="P4" s="130" t="s">
        <v>28</v>
      </c>
      <c r="Q4" s="131"/>
      <c r="R4" s="131"/>
      <c r="S4" s="131"/>
      <c r="T4" s="131"/>
      <c r="U4" s="131"/>
      <c r="V4" s="131"/>
      <c r="W4" s="131"/>
      <c r="X4" s="131"/>
      <c r="Y4" s="132"/>
    </row>
    <row r="5" spans="1:25" ht="66" customHeight="1" thickTop="1" thickBot="1" x14ac:dyDescent="0.3">
      <c r="A5" s="84" t="s">
        <v>21</v>
      </c>
      <c r="B5" s="85" t="s">
        <v>22</v>
      </c>
      <c r="C5" s="75" t="s">
        <v>79</v>
      </c>
      <c r="D5" s="85" t="s">
        <v>15</v>
      </c>
      <c r="E5" s="75" t="s">
        <v>98</v>
      </c>
      <c r="F5" s="76" t="s">
        <v>99</v>
      </c>
      <c r="G5" s="85" t="s">
        <v>23</v>
      </c>
      <c r="H5" s="75" t="s">
        <v>78</v>
      </c>
      <c r="I5" s="77" t="s">
        <v>71</v>
      </c>
      <c r="J5" s="78" t="s">
        <v>72</v>
      </c>
      <c r="K5" s="79" t="s">
        <v>97</v>
      </c>
      <c r="L5" s="85" t="s">
        <v>24</v>
      </c>
      <c r="M5" s="77" t="s">
        <v>73</v>
      </c>
      <c r="N5" s="78" t="s">
        <v>74</v>
      </c>
      <c r="O5" s="80" t="s">
        <v>75</v>
      </c>
      <c r="P5" s="75" t="s">
        <v>26</v>
      </c>
      <c r="Q5" s="85" t="s">
        <v>80</v>
      </c>
      <c r="R5" s="77" t="s">
        <v>76</v>
      </c>
      <c r="S5" s="78" t="s">
        <v>77</v>
      </c>
      <c r="T5" s="79" t="s">
        <v>25</v>
      </c>
      <c r="U5" s="85" t="s">
        <v>16</v>
      </c>
      <c r="V5" s="75" t="s">
        <v>0</v>
      </c>
      <c r="W5" s="85" t="s">
        <v>18</v>
      </c>
      <c r="X5" s="75" t="s">
        <v>19</v>
      </c>
      <c r="Y5" s="81" t="s">
        <v>100</v>
      </c>
    </row>
    <row r="6" spans="1:25" s="82" customFormat="1" ht="64.900000000000006" customHeight="1" thickTop="1" thickBot="1" x14ac:dyDescent="0.3">
      <c r="A6" s="87" t="s">
        <v>142</v>
      </c>
      <c r="B6" s="92"/>
      <c r="C6" s="88"/>
      <c r="D6" s="87"/>
      <c r="E6" s="90"/>
      <c r="F6" s="90"/>
      <c r="G6" s="91"/>
      <c r="H6" s="90"/>
      <c r="I6" s="22"/>
      <c r="J6" s="22"/>
      <c r="K6" s="149"/>
      <c r="L6" s="152"/>
      <c r="M6" s="22"/>
      <c r="N6" s="22"/>
      <c r="O6" s="20"/>
      <c r="P6" s="90"/>
      <c r="Q6" s="152"/>
      <c r="R6" s="24"/>
      <c r="S6" s="24"/>
      <c r="T6" s="143"/>
      <c r="U6" s="155"/>
      <c r="V6" s="90" t="s">
        <v>161</v>
      </c>
      <c r="W6" s="92" t="s">
        <v>160</v>
      </c>
      <c r="X6" s="113">
        <v>41274</v>
      </c>
      <c r="Y6" s="114">
        <v>20</v>
      </c>
    </row>
    <row r="7" spans="1:25" s="82" customFormat="1" ht="84.6" hidden="1" customHeight="1" thickTop="1" x14ac:dyDescent="0.25">
      <c r="A7" s="92"/>
      <c r="B7" s="92"/>
      <c r="C7" s="87"/>
      <c r="D7" s="92"/>
      <c r="E7" s="92"/>
      <c r="F7" s="92"/>
      <c r="G7" s="93"/>
      <c r="H7" s="93"/>
      <c r="I7" s="83"/>
      <c r="J7" s="83"/>
      <c r="K7" s="135"/>
      <c r="L7" s="141"/>
      <c r="M7" s="128"/>
      <c r="N7" s="128"/>
      <c r="O7" s="128"/>
      <c r="P7" s="92"/>
      <c r="Q7" s="141"/>
      <c r="R7" s="128"/>
      <c r="S7" s="128"/>
      <c r="T7" s="135"/>
      <c r="U7" s="138"/>
      <c r="V7" s="92" t="s">
        <v>162</v>
      </c>
      <c r="W7" s="92" t="s">
        <v>160</v>
      </c>
      <c r="X7" s="113">
        <v>41274</v>
      </c>
      <c r="Y7" s="115">
        <v>40</v>
      </c>
    </row>
    <row r="8" spans="1:25" s="82" customFormat="1" ht="87" hidden="1" customHeight="1" x14ac:dyDescent="0.25">
      <c r="A8" s="92"/>
      <c r="B8" s="92"/>
      <c r="C8" s="92"/>
      <c r="D8" s="92"/>
      <c r="E8" s="92"/>
      <c r="F8" s="92"/>
      <c r="G8" s="93"/>
      <c r="H8" s="93"/>
      <c r="I8" s="83"/>
      <c r="J8" s="83"/>
      <c r="K8" s="135"/>
      <c r="L8" s="141"/>
      <c r="M8" s="128"/>
      <c r="N8" s="128"/>
      <c r="O8" s="128"/>
      <c r="P8" s="92"/>
      <c r="Q8" s="141"/>
      <c r="R8" s="128"/>
      <c r="S8" s="128"/>
      <c r="T8" s="135"/>
      <c r="U8" s="138"/>
      <c r="V8" s="92" t="s">
        <v>159</v>
      </c>
      <c r="W8" s="92" t="s">
        <v>160</v>
      </c>
      <c r="X8" s="124">
        <v>41060</v>
      </c>
      <c r="Y8" s="115">
        <v>80</v>
      </c>
    </row>
    <row r="9" spans="1:25" s="82" customFormat="1" ht="39.950000000000003" hidden="1" customHeight="1" x14ac:dyDescent="0.25">
      <c r="A9" s="92"/>
      <c r="B9" s="92"/>
      <c r="C9" s="92"/>
      <c r="D9" s="92"/>
      <c r="E9" s="92"/>
      <c r="F9" s="92"/>
      <c r="G9" s="93"/>
      <c r="H9" s="93"/>
      <c r="I9" s="83"/>
      <c r="J9" s="83"/>
      <c r="K9" s="135"/>
      <c r="L9" s="141"/>
      <c r="M9" s="128"/>
      <c r="N9" s="128"/>
      <c r="O9" s="128"/>
      <c r="P9" s="92"/>
      <c r="Q9" s="141"/>
      <c r="R9" s="128"/>
      <c r="S9" s="128"/>
      <c r="T9" s="135"/>
      <c r="U9" s="138"/>
      <c r="V9" s="92"/>
      <c r="W9" s="92"/>
      <c r="X9" s="92"/>
      <c r="Y9" s="115"/>
    </row>
    <row r="10" spans="1:25" s="82" customFormat="1" ht="64.900000000000006" hidden="1" customHeight="1" thickBot="1" x14ac:dyDescent="0.3">
      <c r="A10" s="94"/>
      <c r="B10" s="94"/>
      <c r="C10" s="95"/>
      <c r="D10" s="94"/>
      <c r="E10" s="94"/>
      <c r="F10" s="95"/>
      <c r="G10" s="96"/>
      <c r="H10" s="96"/>
      <c r="I10" s="83"/>
      <c r="J10" s="83"/>
      <c r="K10" s="136"/>
      <c r="L10" s="142"/>
      <c r="M10" s="128"/>
      <c r="N10" s="128"/>
      <c r="O10" s="129"/>
      <c r="P10" s="95"/>
      <c r="Q10" s="142"/>
      <c r="R10" s="128"/>
      <c r="S10" s="128"/>
      <c r="T10" s="136"/>
      <c r="U10" s="139"/>
      <c r="V10" s="95"/>
      <c r="W10" s="94"/>
      <c r="X10" s="94"/>
      <c r="Y10" s="116"/>
    </row>
    <row r="11" spans="1:25" s="74" customFormat="1" ht="33" thickTop="1" thickBot="1" x14ac:dyDescent="0.3">
      <c r="A11" s="87" t="s">
        <v>143</v>
      </c>
      <c r="B11" s="87"/>
      <c r="C11" s="90"/>
      <c r="D11" s="92"/>
      <c r="E11" s="87"/>
      <c r="F11" s="90"/>
      <c r="G11" s="91"/>
      <c r="H11" s="87"/>
      <c r="I11" s="180"/>
      <c r="J11" s="180"/>
      <c r="K11" s="134"/>
      <c r="L11" s="140"/>
      <c r="M11" s="180"/>
      <c r="N11" s="180"/>
      <c r="O11" s="134"/>
      <c r="P11" s="90"/>
      <c r="Q11" s="140"/>
      <c r="R11" s="180"/>
      <c r="S11" s="180"/>
      <c r="T11" s="134"/>
      <c r="U11" s="137"/>
      <c r="V11" s="90" t="s">
        <v>164</v>
      </c>
      <c r="W11" s="87" t="s">
        <v>160</v>
      </c>
      <c r="X11" s="117">
        <v>41274</v>
      </c>
      <c r="Y11" s="114">
        <v>20</v>
      </c>
    </row>
    <row r="12" spans="1:25" ht="48" hidden="1" customHeight="1" x14ac:dyDescent="0.25">
      <c r="A12" s="92"/>
      <c r="B12" s="92"/>
      <c r="C12" s="92"/>
      <c r="D12" s="92"/>
      <c r="E12" s="92"/>
      <c r="F12" s="92"/>
      <c r="G12" s="93"/>
      <c r="H12" s="93"/>
      <c r="I12" s="23"/>
      <c r="J12" s="23"/>
      <c r="K12" s="150"/>
      <c r="L12" s="153"/>
      <c r="M12" s="22"/>
      <c r="N12" s="22"/>
      <c r="O12" s="144"/>
      <c r="P12" s="92"/>
      <c r="Q12" s="153"/>
      <c r="R12" s="24"/>
      <c r="S12" s="24"/>
      <c r="T12" s="144"/>
      <c r="U12" s="156"/>
      <c r="V12" s="92"/>
      <c r="W12" s="92"/>
      <c r="X12" s="92"/>
      <c r="Y12" s="115"/>
    </row>
    <row r="13" spans="1:25" ht="39.950000000000003" hidden="1" customHeight="1" x14ac:dyDescent="0.25">
      <c r="A13" s="92"/>
      <c r="B13" s="92"/>
      <c r="C13" s="92"/>
      <c r="D13" s="92"/>
      <c r="E13" s="92"/>
      <c r="F13" s="92"/>
      <c r="G13" s="93"/>
      <c r="H13" s="93"/>
      <c r="I13" s="23"/>
      <c r="J13" s="23"/>
      <c r="K13" s="150"/>
      <c r="L13" s="153"/>
      <c r="M13" s="22"/>
      <c r="N13" s="22"/>
      <c r="O13" s="144"/>
      <c r="P13" s="92"/>
      <c r="Q13" s="153"/>
      <c r="R13" s="24"/>
      <c r="S13" s="24"/>
      <c r="T13" s="144"/>
      <c r="U13" s="156"/>
      <c r="V13" s="92"/>
      <c r="W13" s="92"/>
      <c r="X13" s="92"/>
      <c r="Y13" s="115"/>
    </row>
    <row r="14" spans="1:25" ht="39.950000000000003" hidden="1" customHeight="1" x14ac:dyDescent="0.25">
      <c r="A14" s="92"/>
      <c r="B14" s="92"/>
      <c r="C14" s="92"/>
      <c r="D14" s="92"/>
      <c r="E14" s="92"/>
      <c r="F14" s="92"/>
      <c r="G14" s="93"/>
      <c r="H14" s="93"/>
      <c r="I14" s="23"/>
      <c r="J14" s="23"/>
      <c r="K14" s="150"/>
      <c r="L14" s="153"/>
      <c r="M14" s="22"/>
      <c r="N14" s="22"/>
      <c r="O14" s="144"/>
      <c r="P14" s="92"/>
      <c r="Q14" s="153"/>
      <c r="R14" s="24"/>
      <c r="S14" s="24"/>
      <c r="T14" s="144"/>
      <c r="U14" s="156"/>
      <c r="V14" s="92"/>
      <c r="W14" s="92"/>
      <c r="X14" s="92"/>
      <c r="Y14" s="115"/>
    </row>
    <row r="15" spans="1:25" ht="39.950000000000003" hidden="1" customHeight="1" thickBot="1" x14ac:dyDescent="0.3">
      <c r="A15" s="95"/>
      <c r="B15" s="95"/>
      <c r="C15" s="95"/>
      <c r="D15" s="95"/>
      <c r="E15" s="95"/>
      <c r="F15" s="95"/>
      <c r="G15" s="100"/>
      <c r="H15" s="100"/>
      <c r="I15" s="26"/>
      <c r="J15" s="26"/>
      <c r="K15" s="151"/>
      <c r="L15" s="154"/>
      <c r="M15" s="25"/>
      <c r="N15" s="25"/>
      <c r="O15" s="145"/>
      <c r="P15" s="95"/>
      <c r="Q15" s="154"/>
      <c r="R15" s="27"/>
      <c r="S15" s="27"/>
      <c r="T15" s="145"/>
      <c r="U15" s="157"/>
      <c r="V15" s="95"/>
      <c r="W15" s="95"/>
      <c r="X15" s="95"/>
      <c r="Y15" s="115"/>
    </row>
    <row r="16" spans="1:25" s="74" customFormat="1" ht="17.25" thickTop="1" thickBot="1" x14ac:dyDescent="0.3">
      <c r="A16" s="90" t="s">
        <v>144</v>
      </c>
      <c r="B16" s="89"/>
      <c r="C16" s="89"/>
      <c r="D16" s="90"/>
      <c r="E16" s="90"/>
      <c r="F16" s="90"/>
      <c r="G16" s="101"/>
      <c r="H16" s="90"/>
      <c r="I16" s="18"/>
      <c r="J16" s="18"/>
      <c r="K16" s="149"/>
      <c r="L16" s="152"/>
      <c r="M16" s="18"/>
      <c r="N16" s="18"/>
      <c r="O16" s="143"/>
      <c r="P16" s="90"/>
      <c r="Q16" s="152"/>
      <c r="R16" s="21"/>
      <c r="S16" s="21"/>
      <c r="T16" s="143"/>
      <c r="U16" s="155"/>
      <c r="V16" s="90" t="s">
        <v>165</v>
      </c>
      <c r="W16" s="90" t="s">
        <v>160</v>
      </c>
      <c r="X16" s="113">
        <v>41182</v>
      </c>
      <c r="Y16" s="115">
        <v>40</v>
      </c>
    </row>
    <row r="17" spans="1:25" ht="78" hidden="1" customHeight="1" x14ac:dyDescent="0.25">
      <c r="A17" s="92"/>
      <c r="B17" s="92"/>
      <c r="C17" s="92"/>
      <c r="D17" s="92"/>
      <c r="E17" s="92"/>
      <c r="F17" s="92"/>
      <c r="G17" s="93"/>
      <c r="H17" s="92"/>
      <c r="I17" s="22"/>
      <c r="J17" s="22"/>
      <c r="K17" s="150"/>
      <c r="L17" s="153"/>
      <c r="M17" s="22"/>
      <c r="N17" s="22"/>
      <c r="O17" s="144"/>
      <c r="P17" s="92"/>
      <c r="Q17" s="159"/>
      <c r="R17" s="24"/>
      <c r="S17" s="24"/>
      <c r="T17" s="144"/>
      <c r="U17" s="147"/>
      <c r="V17" s="92"/>
      <c r="W17" s="92"/>
      <c r="X17" s="92"/>
      <c r="Y17" s="115"/>
    </row>
    <row r="18" spans="1:25" ht="46.9" hidden="1" customHeight="1" x14ac:dyDescent="0.25">
      <c r="A18" s="92"/>
      <c r="B18" s="92"/>
      <c r="C18" s="92"/>
      <c r="D18" s="92"/>
      <c r="E18" s="92"/>
      <c r="F18" s="92"/>
      <c r="G18" s="93"/>
      <c r="H18" s="92"/>
      <c r="I18" s="22"/>
      <c r="J18" s="22"/>
      <c r="K18" s="150"/>
      <c r="L18" s="153"/>
      <c r="M18" s="22"/>
      <c r="N18" s="22"/>
      <c r="O18" s="144"/>
      <c r="P18" s="92"/>
      <c r="Q18" s="159"/>
      <c r="R18" s="24"/>
      <c r="S18" s="24"/>
      <c r="T18" s="144"/>
      <c r="U18" s="147"/>
      <c r="V18" s="92"/>
      <c r="W18" s="92"/>
      <c r="X18" s="92"/>
      <c r="Y18" s="115"/>
    </row>
    <row r="19" spans="1:25" ht="39.950000000000003" hidden="1" customHeight="1" x14ac:dyDescent="0.25">
      <c r="A19" s="92"/>
      <c r="B19" s="92"/>
      <c r="C19" s="92"/>
      <c r="D19" s="92"/>
      <c r="E19" s="92"/>
      <c r="F19" s="92"/>
      <c r="G19" s="93"/>
      <c r="H19" s="92"/>
      <c r="I19" s="22"/>
      <c r="J19" s="22"/>
      <c r="K19" s="150"/>
      <c r="L19" s="153"/>
      <c r="M19" s="22"/>
      <c r="N19" s="22"/>
      <c r="O19" s="144"/>
      <c r="P19" s="92"/>
      <c r="Q19" s="159"/>
      <c r="R19" s="24"/>
      <c r="S19" s="24"/>
      <c r="T19" s="144"/>
      <c r="U19" s="147"/>
      <c r="V19" s="92"/>
      <c r="W19" s="92"/>
      <c r="X19" s="92"/>
      <c r="Y19" s="115"/>
    </row>
    <row r="20" spans="1:25" ht="39.6" hidden="1" customHeight="1" thickBot="1" x14ac:dyDescent="0.3">
      <c r="A20" s="95"/>
      <c r="B20" s="95"/>
      <c r="C20" s="95"/>
      <c r="D20" s="95"/>
      <c r="E20" s="95"/>
      <c r="F20" s="95"/>
      <c r="G20" s="100"/>
      <c r="H20" s="95"/>
      <c r="I20" s="25"/>
      <c r="J20" s="25"/>
      <c r="K20" s="151"/>
      <c r="L20" s="154"/>
      <c r="M20" s="25"/>
      <c r="N20" s="25"/>
      <c r="O20" s="145"/>
      <c r="P20" s="95"/>
      <c r="Q20" s="160"/>
      <c r="R20" s="27"/>
      <c r="S20" s="27"/>
      <c r="T20" s="145"/>
      <c r="U20" s="148"/>
      <c r="V20" s="95"/>
      <c r="W20" s="95"/>
      <c r="X20" s="95"/>
      <c r="Y20" s="115"/>
    </row>
    <row r="21" spans="1:25" s="74" customFormat="1" ht="33" thickTop="1" thickBot="1" x14ac:dyDescent="0.3">
      <c r="A21" s="90" t="s">
        <v>145</v>
      </c>
      <c r="B21" s="89"/>
      <c r="C21" s="89"/>
      <c r="D21" s="90"/>
      <c r="E21" s="90"/>
      <c r="F21" s="90"/>
      <c r="G21" s="101"/>
      <c r="H21" s="90"/>
      <c r="I21" s="18"/>
      <c r="J21" s="18"/>
      <c r="K21" s="149"/>
      <c r="L21" s="152"/>
      <c r="M21" s="18"/>
      <c r="N21" s="18"/>
      <c r="O21" s="143"/>
      <c r="P21" s="90"/>
      <c r="Q21" s="158"/>
      <c r="R21" s="21"/>
      <c r="S21" s="21"/>
      <c r="T21" s="143"/>
      <c r="U21" s="146"/>
      <c r="V21" s="90" t="s">
        <v>159</v>
      </c>
      <c r="W21" s="92" t="s">
        <v>160</v>
      </c>
      <c r="X21" s="124">
        <v>41060</v>
      </c>
      <c r="Y21" s="115">
        <v>80</v>
      </c>
    </row>
    <row r="22" spans="1:25" ht="39.950000000000003" hidden="1" customHeight="1" x14ac:dyDescent="0.25">
      <c r="A22" s="92"/>
      <c r="B22" s="92"/>
      <c r="C22" s="92"/>
      <c r="D22" s="92"/>
      <c r="E22" s="92"/>
      <c r="F22" s="92"/>
      <c r="G22" s="93"/>
      <c r="H22" s="92"/>
      <c r="I22" s="22"/>
      <c r="J22" s="22"/>
      <c r="K22" s="150"/>
      <c r="L22" s="153"/>
      <c r="M22" s="22"/>
      <c r="N22" s="22"/>
      <c r="O22" s="144"/>
      <c r="P22" s="92"/>
      <c r="Q22" s="141"/>
      <c r="R22" s="24"/>
      <c r="S22" s="24"/>
      <c r="T22" s="144"/>
      <c r="U22" s="156"/>
      <c r="V22" s="92" t="s">
        <v>167</v>
      </c>
      <c r="W22" s="92"/>
      <c r="X22" s="92"/>
      <c r="Y22" s="115"/>
    </row>
    <row r="23" spans="1:25" ht="39.950000000000003" hidden="1" customHeight="1" x14ac:dyDescent="0.25">
      <c r="A23" s="92"/>
      <c r="B23" s="92"/>
      <c r="C23" s="92"/>
      <c r="D23" s="92"/>
      <c r="E23" s="92"/>
      <c r="F23" s="92"/>
      <c r="G23" s="93"/>
      <c r="H23" s="92"/>
      <c r="I23" s="22"/>
      <c r="J23" s="22"/>
      <c r="K23" s="150"/>
      <c r="L23" s="153"/>
      <c r="M23" s="22"/>
      <c r="N23" s="22"/>
      <c r="O23" s="144"/>
      <c r="P23" s="92"/>
      <c r="Q23" s="141"/>
      <c r="R23" s="24"/>
      <c r="S23" s="24"/>
      <c r="T23" s="144"/>
      <c r="U23" s="156"/>
      <c r="V23" s="92"/>
      <c r="W23" s="92"/>
      <c r="X23" s="92"/>
      <c r="Y23" s="115"/>
    </row>
    <row r="24" spans="1:25" ht="39.950000000000003" hidden="1" customHeight="1" x14ac:dyDescent="0.25">
      <c r="A24" s="92"/>
      <c r="B24" s="92"/>
      <c r="C24" s="92"/>
      <c r="D24" s="92"/>
      <c r="E24" s="92"/>
      <c r="F24" s="92"/>
      <c r="G24" s="93"/>
      <c r="H24" s="92"/>
      <c r="I24" s="22"/>
      <c r="J24" s="22"/>
      <c r="K24" s="150"/>
      <c r="L24" s="153"/>
      <c r="M24" s="22"/>
      <c r="N24" s="22"/>
      <c r="O24" s="144"/>
      <c r="P24" s="92"/>
      <c r="Q24" s="141"/>
      <c r="R24" s="24"/>
      <c r="S24" s="24"/>
      <c r="T24" s="144"/>
      <c r="U24" s="156"/>
      <c r="V24" s="92"/>
      <c r="W24" s="92"/>
      <c r="X24" s="92"/>
      <c r="Y24" s="115"/>
    </row>
    <row r="25" spans="1:25" ht="39.950000000000003" hidden="1" customHeight="1" thickBot="1" x14ac:dyDescent="0.3">
      <c r="A25" s="95"/>
      <c r="B25" s="95"/>
      <c r="C25" s="95"/>
      <c r="D25" s="95"/>
      <c r="E25" s="95"/>
      <c r="F25" s="95"/>
      <c r="G25" s="100"/>
      <c r="H25" s="95"/>
      <c r="I25" s="25"/>
      <c r="J25" s="25"/>
      <c r="K25" s="151"/>
      <c r="L25" s="154"/>
      <c r="M25" s="25"/>
      <c r="N25" s="25"/>
      <c r="O25" s="145"/>
      <c r="P25" s="95"/>
      <c r="Q25" s="142"/>
      <c r="R25" s="27"/>
      <c r="S25" s="27"/>
      <c r="T25" s="145"/>
      <c r="U25" s="157"/>
      <c r="V25" s="95"/>
      <c r="W25" s="95"/>
      <c r="X25" s="95"/>
      <c r="Y25" s="115"/>
    </row>
    <row r="26" spans="1:25" s="74" customFormat="1" ht="48.75" thickTop="1" thickBot="1" x14ac:dyDescent="0.3">
      <c r="A26" s="90" t="s">
        <v>146</v>
      </c>
      <c r="B26" s="89"/>
      <c r="C26" s="89"/>
      <c r="D26" s="89"/>
      <c r="E26" s="90"/>
      <c r="F26" s="90"/>
      <c r="G26" s="101"/>
      <c r="H26" s="90"/>
      <c r="I26" s="18"/>
      <c r="J26" s="18"/>
      <c r="K26" s="149"/>
      <c r="L26" s="158"/>
      <c r="M26" s="18"/>
      <c r="N26" s="18"/>
      <c r="O26" s="143"/>
      <c r="P26" s="90"/>
      <c r="Q26" s="158"/>
      <c r="R26" s="21"/>
      <c r="S26" s="21"/>
      <c r="T26" s="143"/>
      <c r="U26" s="155"/>
      <c r="V26" s="90" t="s">
        <v>168</v>
      </c>
      <c r="W26" s="90" t="s">
        <v>160</v>
      </c>
      <c r="X26" s="113">
        <v>41274</v>
      </c>
      <c r="Y26" s="115">
        <v>20</v>
      </c>
    </row>
    <row r="27" spans="1:25" ht="46.9" hidden="1" customHeight="1" x14ac:dyDescent="0.25">
      <c r="A27" s="92"/>
      <c r="B27" s="92"/>
      <c r="C27" s="92"/>
      <c r="D27" s="92"/>
      <c r="E27" s="92"/>
      <c r="F27" s="92"/>
      <c r="G27" s="93"/>
      <c r="H27" s="92"/>
      <c r="I27" s="22"/>
      <c r="J27" s="22"/>
      <c r="K27" s="150"/>
      <c r="L27" s="159"/>
      <c r="M27" s="22"/>
      <c r="N27" s="22"/>
      <c r="O27" s="144"/>
      <c r="P27" s="92"/>
      <c r="Q27" s="159"/>
      <c r="R27" s="24"/>
      <c r="S27" s="24"/>
      <c r="T27" s="144"/>
      <c r="U27" s="156"/>
      <c r="V27" s="92"/>
      <c r="W27" s="92"/>
      <c r="X27" s="92"/>
      <c r="Y27" s="115"/>
    </row>
    <row r="28" spans="1:25" ht="39.950000000000003" hidden="1" customHeight="1" x14ac:dyDescent="0.25">
      <c r="A28" s="92"/>
      <c r="B28" s="92"/>
      <c r="C28" s="92"/>
      <c r="D28" s="92"/>
      <c r="E28" s="92"/>
      <c r="F28" s="92"/>
      <c r="G28" s="93"/>
      <c r="H28" s="92"/>
      <c r="I28" s="22"/>
      <c r="J28" s="22"/>
      <c r="K28" s="150"/>
      <c r="L28" s="159"/>
      <c r="M28" s="22"/>
      <c r="N28" s="22"/>
      <c r="O28" s="144"/>
      <c r="P28" s="92"/>
      <c r="Q28" s="159"/>
      <c r="R28" s="24"/>
      <c r="S28" s="24"/>
      <c r="T28" s="144"/>
      <c r="U28" s="156"/>
      <c r="V28" s="92"/>
      <c r="W28" s="92"/>
      <c r="X28" s="92"/>
      <c r="Y28" s="115"/>
    </row>
    <row r="29" spans="1:25" ht="62.45" hidden="1" customHeight="1" x14ac:dyDescent="0.25">
      <c r="A29" s="92"/>
      <c r="B29" s="92"/>
      <c r="C29" s="92"/>
      <c r="D29" s="92"/>
      <c r="E29" s="92"/>
      <c r="F29" s="92"/>
      <c r="G29" s="92"/>
      <c r="H29" s="92"/>
      <c r="I29" s="22"/>
      <c r="J29" s="22"/>
      <c r="K29" s="150"/>
      <c r="L29" s="159"/>
      <c r="M29" s="22"/>
      <c r="N29" s="22"/>
      <c r="O29" s="144"/>
      <c r="P29" s="92"/>
      <c r="Q29" s="159"/>
      <c r="R29" s="24"/>
      <c r="S29" s="24"/>
      <c r="T29" s="144"/>
      <c r="U29" s="156"/>
      <c r="V29" s="92"/>
      <c r="W29" s="92"/>
      <c r="X29" s="92"/>
      <c r="Y29" s="115"/>
    </row>
    <row r="30" spans="1:25" ht="63" hidden="1" customHeight="1" thickBot="1" x14ac:dyDescent="0.3">
      <c r="A30" s="95"/>
      <c r="B30" s="95"/>
      <c r="C30" s="95"/>
      <c r="D30" s="95"/>
      <c r="E30" s="95"/>
      <c r="F30" s="95"/>
      <c r="G30" s="95"/>
      <c r="H30" s="95"/>
      <c r="I30" s="25"/>
      <c r="J30" s="25"/>
      <c r="K30" s="151"/>
      <c r="L30" s="160"/>
      <c r="M30" s="25"/>
      <c r="N30" s="25"/>
      <c r="O30" s="145"/>
      <c r="P30" s="95"/>
      <c r="Q30" s="160"/>
      <c r="R30" s="27"/>
      <c r="S30" s="27"/>
      <c r="T30" s="145"/>
      <c r="U30" s="157"/>
      <c r="V30" s="95"/>
      <c r="W30" s="95"/>
      <c r="X30" s="95"/>
      <c r="Y30" s="115"/>
    </row>
    <row r="31" spans="1:25" s="67" customFormat="1" ht="33" thickTop="1" thickBot="1" x14ac:dyDescent="0.3">
      <c r="A31" s="90" t="s">
        <v>147</v>
      </c>
      <c r="B31" s="89"/>
      <c r="C31" s="97"/>
      <c r="D31" s="97"/>
      <c r="E31" s="90"/>
      <c r="F31" s="90"/>
      <c r="G31" s="103"/>
      <c r="H31" s="90"/>
      <c r="I31" s="38"/>
      <c r="J31" s="38"/>
      <c r="K31" s="149"/>
      <c r="L31" s="170"/>
      <c r="M31" s="18"/>
      <c r="N31" s="18"/>
      <c r="O31" s="143"/>
      <c r="P31" s="90"/>
      <c r="Q31" s="170"/>
      <c r="R31" s="21"/>
      <c r="S31" s="21"/>
      <c r="T31" s="143"/>
      <c r="U31" s="167"/>
      <c r="V31" s="90" t="s">
        <v>172</v>
      </c>
      <c r="W31" s="90" t="s">
        <v>160</v>
      </c>
      <c r="X31" s="113">
        <v>41274</v>
      </c>
      <c r="Y31" s="115">
        <v>20</v>
      </c>
    </row>
    <row r="32" spans="1:25" s="67" customFormat="1" ht="39.950000000000003" hidden="1" customHeight="1" x14ac:dyDescent="0.25">
      <c r="A32" s="92"/>
      <c r="B32" s="92"/>
      <c r="C32" s="92" t="s">
        <v>169</v>
      </c>
      <c r="D32" s="92"/>
      <c r="E32" s="92"/>
      <c r="F32" s="92"/>
      <c r="G32" s="93"/>
      <c r="H32" s="92"/>
      <c r="I32" s="22">
        <f>IFERROR(VLOOKUP(H32,impact2,3,FALSE),0)</f>
        <v>0</v>
      </c>
      <c r="J32" s="22"/>
      <c r="K32" s="150"/>
      <c r="L32" s="153"/>
      <c r="M32" s="22"/>
      <c r="N32" s="22"/>
      <c r="O32" s="144"/>
      <c r="P32" s="92" t="s">
        <v>174</v>
      </c>
      <c r="Q32" s="153"/>
      <c r="R32" s="24"/>
      <c r="S32" s="24"/>
      <c r="T32" s="144"/>
      <c r="U32" s="156"/>
      <c r="V32" s="92" t="s">
        <v>173</v>
      </c>
      <c r="W32" s="92" t="s">
        <v>160</v>
      </c>
      <c r="X32" s="124">
        <v>41274</v>
      </c>
      <c r="Y32" s="115">
        <v>20</v>
      </c>
    </row>
    <row r="33" spans="1:25" s="67" customFormat="1" ht="39.950000000000003" hidden="1" customHeight="1" x14ac:dyDescent="0.25">
      <c r="A33" s="92"/>
      <c r="B33" s="92"/>
      <c r="C33" s="92" t="s">
        <v>170</v>
      </c>
      <c r="D33" s="92"/>
      <c r="E33" s="92"/>
      <c r="F33" s="92"/>
      <c r="G33" s="92"/>
      <c r="H33" s="92"/>
      <c r="I33" s="22">
        <f>IFERROR(VLOOKUP(H33,impact2,3,FALSE),0)</f>
        <v>0</v>
      </c>
      <c r="J33" s="22"/>
      <c r="K33" s="150"/>
      <c r="L33" s="153"/>
      <c r="M33" s="22"/>
      <c r="N33" s="22"/>
      <c r="O33" s="144"/>
      <c r="P33" s="92" t="s">
        <v>176</v>
      </c>
      <c r="Q33" s="153"/>
      <c r="R33" s="24"/>
      <c r="S33" s="24"/>
      <c r="T33" s="144"/>
      <c r="U33" s="156"/>
      <c r="V33" s="92" t="s">
        <v>175</v>
      </c>
      <c r="W33" s="92" t="s">
        <v>160</v>
      </c>
      <c r="X33" s="124">
        <v>41274</v>
      </c>
      <c r="Y33" s="115">
        <v>20</v>
      </c>
    </row>
    <row r="34" spans="1:25" s="67" customFormat="1" ht="39.950000000000003" hidden="1" customHeight="1" x14ac:dyDescent="0.25">
      <c r="A34" s="92"/>
      <c r="B34" s="92"/>
      <c r="C34" s="92" t="s">
        <v>171</v>
      </c>
      <c r="D34" s="92"/>
      <c r="E34" s="92"/>
      <c r="F34" s="92"/>
      <c r="G34" s="92"/>
      <c r="H34" s="92"/>
      <c r="I34" s="22">
        <f>IFERROR(VLOOKUP(H34,impact2,3,FALSE),0)</f>
        <v>0</v>
      </c>
      <c r="J34" s="22"/>
      <c r="K34" s="150"/>
      <c r="L34" s="153"/>
      <c r="M34" s="22"/>
      <c r="N34" s="22"/>
      <c r="O34" s="144"/>
      <c r="P34" s="92" t="s">
        <v>178</v>
      </c>
      <c r="Q34" s="153"/>
      <c r="R34" s="24"/>
      <c r="S34" s="24"/>
      <c r="T34" s="144"/>
      <c r="U34" s="156"/>
      <c r="V34" s="92" t="s">
        <v>177</v>
      </c>
      <c r="W34" s="92" t="s">
        <v>160</v>
      </c>
      <c r="X34" s="124">
        <v>41274</v>
      </c>
      <c r="Y34" s="115">
        <v>20</v>
      </c>
    </row>
    <row r="35" spans="1:25" s="67" customFormat="1" ht="39.950000000000003" hidden="1" customHeight="1" thickBot="1" x14ac:dyDescent="0.3">
      <c r="A35" s="95"/>
      <c r="B35" s="95"/>
      <c r="C35" s="95"/>
      <c r="D35" s="95"/>
      <c r="E35" s="95"/>
      <c r="F35" s="95"/>
      <c r="G35" s="95"/>
      <c r="H35" s="95"/>
      <c r="I35" s="25"/>
      <c r="J35" s="25"/>
      <c r="K35" s="151"/>
      <c r="L35" s="154"/>
      <c r="M35" s="25"/>
      <c r="N35" s="25"/>
      <c r="O35" s="145"/>
      <c r="P35" s="95"/>
      <c r="Q35" s="154"/>
      <c r="R35" s="27"/>
      <c r="S35" s="27"/>
      <c r="T35" s="145"/>
      <c r="U35" s="157"/>
      <c r="V35" s="95"/>
      <c r="W35" s="95"/>
      <c r="X35" s="95"/>
      <c r="Y35" s="115"/>
    </row>
    <row r="36" spans="1:25" s="74" customFormat="1" ht="46.15" customHeight="1" thickTop="1" x14ac:dyDescent="0.25">
      <c r="A36" s="102" t="s">
        <v>148</v>
      </c>
      <c r="B36" s="89"/>
      <c r="C36" s="89"/>
      <c r="D36" s="89"/>
      <c r="E36" s="90"/>
      <c r="F36" s="90"/>
      <c r="G36" s="101"/>
      <c r="H36" s="90"/>
      <c r="I36" s="18"/>
      <c r="J36" s="18"/>
      <c r="K36" s="149"/>
      <c r="L36" s="152"/>
      <c r="M36" s="18"/>
      <c r="N36" s="18"/>
      <c r="O36" s="143"/>
      <c r="P36" s="90"/>
      <c r="Q36" s="140"/>
      <c r="R36" s="21"/>
      <c r="S36" s="21"/>
      <c r="T36" s="143"/>
      <c r="U36" s="155"/>
      <c r="V36" s="90" t="s">
        <v>187</v>
      </c>
      <c r="W36" s="90" t="s">
        <v>160</v>
      </c>
      <c r="X36" s="113">
        <v>41274</v>
      </c>
      <c r="Y36" s="115">
        <v>20</v>
      </c>
    </row>
    <row r="37" spans="1:25" s="74" customFormat="1" ht="57.6" hidden="1" customHeight="1" x14ac:dyDescent="0.25">
      <c r="A37" s="98"/>
      <c r="B37" s="98"/>
      <c r="C37" s="98" t="s">
        <v>179</v>
      </c>
      <c r="D37" s="98" t="s">
        <v>158</v>
      </c>
      <c r="E37" s="98"/>
      <c r="F37" s="98"/>
      <c r="G37" s="104" t="s">
        <v>17</v>
      </c>
      <c r="H37" s="104" t="s">
        <v>2</v>
      </c>
      <c r="I37" s="22">
        <f t="shared" ref="I37" si="0">IFERROR(VLOOKUP(H37,impact2,3,FALSE),0)</f>
        <v>4.5</v>
      </c>
      <c r="J37" s="22"/>
      <c r="K37" s="150"/>
      <c r="L37" s="171"/>
      <c r="M37" s="28"/>
      <c r="N37" s="28"/>
      <c r="O37" s="144"/>
      <c r="P37" s="92" t="s">
        <v>184</v>
      </c>
      <c r="Q37" s="171"/>
      <c r="R37" s="30"/>
      <c r="S37" s="30"/>
      <c r="T37" s="144"/>
      <c r="U37" s="168"/>
      <c r="V37" s="92" t="s">
        <v>188</v>
      </c>
      <c r="W37" s="92" t="s">
        <v>160</v>
      </c>
      <c r="X37" s="124">
        <v>41274</v>
      </c>
      <c r="Y37" s="115">
        <v>20</v>
      </c>
    </row>
    <row r="38" spans="1:25" s="74" customFormat="1" ht="39.950000000000003" hidden="1" customHeight="1" x14ac:dyDescent="0.25">
      <c r="A38" s="98"/>
      <c r="B38" s="98"/>
      <c r="C38" s="98" t="s">
        <v>180</v>
      </c>
      <c r="D38" s="98" t="s">
        <v>163</v>
      </c>
      <c r="E38" s="98"/>
      <c r="F38" s="98"/>
      <c r="G38" s="104"/>
      <c r="H38" s="104"/>
      <c r="I38" s="29"/>
      <c r="J38" s="29"/>
      <c r="K38" s="150"/>
      <c r="L38" s="171"/>
      <c r="M38" s="28"/>
      <c r="N38" s="28"/>
      <c r="O38" s="144"/>
      <c r="P38" s="92" t="s">
        <v>182</v>
      </c>
      <c r="Q38" s="171"/>
      <c r="R38" s="30"/>
      <c r="S38" s="30"/>
      <c r="T38" s="144"/>
      <c r="U38" s="168"/>
      <c r="V38" s="92"/>
      <c r="W38" s="98"/>
      <c r="X38" s="98"/>
      <c r="Y38" s="98"/>
    </row>
    <row r="39" spans="1:25" s="74" customFormat="1" ht="39.950000000000003" hidden="1" customHeight="1" x14ac:dyDescent="0.25">
      <c r="A39" s="98"/>
      <c r="B39" s="98"/>
      <c r="C39" s="98" t="s">
        <v>185</v>
      </c>
      <c r="D39" s="92" t="s">
        <v>166</v>
      </c>
      <c r="E39" s="98"/>
      <c r="F39" s="98"/>
      <c r="G39" s="104"/>
      <c r="H39" s="104"/>
      <c r="I39" s="29"/>
      <c r="J39" s="29"/>
      <c r="K39" s="150"/>
      <c r="L39" s="171"/>
      <c r="M39" s="28"/>
      <c r="N39" s="28"/>
      <c r="O39" s="144"/>
      <c r="P39" s="92" t="s">
        <v>183</v>
      </c>
      <c r="Q39" s="171"/>
      <c r="R39" s="30"/>
      <c r="S39" s="30"/>
      <c r="T39" s="144"/>
      <c r="U39" s="168"/>
      <c r="V39" s="92"/>
      <c r="W39" s="98"/>
      <c r="X39" s="98"/>
      <c r="Y39" s="98"/>
    </row>
    <row r="40" spans="1:25" s="74" customFormat="1" ht="39.950000000000003" hidden="1" customHeight="1" thickBot="1" x14ac:dyDescent="0.3">
      <c r="A40" s="99"/>
      <c r="B40" s="99"/>
      <c r="C40" s="99" t="s">
        <v>181</v>
      </c>
      <c r="D40" s="99"/>
      <c r="E40" s="99"/>
      <c r="F40" s="99"/>
      <c r="G40" s="105"/>
      <c r="H40" s="105"/>
      <c r="I40" s="32"/>
      <c r="J40" s="32"/>
      <c r="K40" s="151"/>
      <c r="L40" s="172"/>
      <c r="M40" s="31"/>
      <c r="N40" s="31"/>
      <c r="O40" s="145"/>
      <c r="P40" s="95" t="s">
        <v>186</v>
      </c>
      <c r="Q40" s="172"/>
      <c r="R40" s="33"/>
      <c r="S40" s="33"/>
      <c r="T40" s="145"/>
      <c r="U40" s="169"/>
      <c r="V40" s="95"/>
      <c r="W40" s="99"/>
      <c r="X40" s="99"/>
      <c r="Y40" s="98"/>
    </row>
    <row r="41" spans="1:25" s="74" customFormat="1" ht="78.599999999999994" hidden="1" customHeight="1" thickTop="1" x14ac:dyDescent="0.25">
      <c r="A41" s="102" t="s">
        <v>149</v>
      </c>
      <c r="B41" s="106"/>
      <c r="C41" s="106"/>
      <c r="D41" s="102"/>
      <c r="E41" s="90"/>
      <c r="F41" s="90"/>
      <c r="G41" s="103"/>
      <c r="H41" s="97"/>
      <c r="I41" s="38">
        <f t="shared" ref="I41:I42" si="1">IFERROR(VLOOKUP(H41,impact2,3,FALSE),0)</f>
        <v>0</v>
      </c>
      <c r="J41" s="38">
        <f t="shared" ref="J41" si="2">MAX(I41:I43)</f>
        <v>0</v>
      </c>
      <c r="K41" s="149" t="str">
        <f>VLOOKUP(J41,impact3,2,FALSE)</f>
        <v>n/a</v>
      </c>
      <c r="L41" s="161"/>
      <c r="M41" s="18">
        <f>IFERROR(VLOOKUP(L41,likelihood2,2,FALSE),0)</f>
        <v>0</v>
      </c>
      <c r="N41" s="18">
        <f t="shared" ref="N41" si="3">J41+M41</f>
        <v>0</v>
      </c>
      <c r="O41" s="143" t="str">
        <f t="shared" ref="O41" si="4">IF(N41&lt;2,"Very Low",IF(N41&lt;5,"Low",IF(N41&lt;7,"Medium",IF(N41&lt;10.01,"High","Very High"))))</f>
        <v>Very Low</v>
      </c>
      <c r="P41" s="90"/>
      <c r="Q41" s="161"/>
      <c r="R41" s="21">
        <f t="shared" ref="R41" si="5">IFERROR(VLOOKUP(Q41,controlrating,2,FALSE),0)</f>
        <v>0</v>
      </c>
      <c r="S41" s="21">
        <f t="shared" ref="S41" si="6">N41-R41</f>
        <v>0</v>
      </c>
      <c r="T41" s="143" t="str">
        <f t="shared" ref="T41" si="7">IF(S41&lt;2,"Very Low",IF(S41&lt;5,"Low",IF(S41&lt;7,"Medium",IF(S41&lt;10.01,"High","Very High"))))</f>
        <v>Very Low</v>
      </c>
      <c r="U41" s="164"/>
      <c r="V41" s="102"/>
      <c r="W41" s="102"/>
      <c r="X41" s="118"/>
      <c r="Y41" s="107"/>
    </row>
    <row r="42" spans="1:25" s="74" customFormat="1" ht="39.950000000000003" hidden="1" customHeight="1" x14ac:dyDescent="0.25">
      <c r="A42" s="107"/>
      <c r="B42" s="107"/>
      <c r="C42" s="107"/>
      <c r="D42" s="107"/>
      <c r="E42" s="107"/>
      <c r="F42" s="107"/>
      <c r="G42" s="104"/>
      <c r="H42" s="104"/>
      <c r="I42" s="22">
        <f t="shared" si="1"/>
        <v>0</v>
      </c>
      <c r="J42" s="22"/>
      <c r="K42" s="150"/>
      <c r="L42" s="162"/>
      <c r="M42" s="34"/>
      <c r="N42" s="34"/>
      <c r="O42" s="144"/>
      <c r="P42" s="92"/>
      <c r="Q42" s="162"/>
      <c r="R42" s="35"/>
      <c r="S42" s="35"/>
      <c r="T42" s="144"/>
      <c r="U42" s="165"/>
      <c r="V42" s="107"/>
      <c r="W42" s="107"/>
      <c r="X42" s="107"/>
      <c r="Y42" s="107"/>
    </row>
    <row r="43" spans="1:25" s="74" customFormat="1" ht="39.950000000000003" hidden="1" customHeight="1" x14ac:dyDescent="0.25">
      <c r="A43" s="107"/>
      <c r="B43" s="107"/>
      <c r="C43" s="107"/>
      <c r="D43" s="107"/>
      <c r="E43" s="107"/>
      <c r="F43" s="107"/>
      <c r="G43" s="104"/>
      <c r="H43" s="104"/>
      <c r="I43" s="29"/>
      <c r="J43" s="29"/>
      <c r="K43" s="150"/>
      <c r="L43" s="162"/>
      <c r="M43" s="34"/>
      <c r="N43" s="34"/>
      <c r="O43" s="144"/>
      <c r="P43" s="92"/>
      <c r="Q43" s="162"/>
      <c r="R43" s="35"/>
      <c r="S43" s="35"/>
      <c r="T43" s="144"/>
      <c r="U43" s="165"/>
      <c r="V43" s="107"/>
      <c r="W43" s="107"/>
      <c r="X43" s="107"/>
      <c r="Y43" s="107"/>
    </row>
    <row r="44" spans="1:25" s="74" customFormat="1" ht="39.950000000000003" hidden="1" customHeight="1" x14ac:dyDescent="0.25">
      <c r="A44" s="107"/>
      <c r="B44" s="107"/>
      <c r="C44" s="107"/>
      <c r="D44" s="107"/>
      <c r="E44" s="107"/>
      <c r="F44" s="107"/>
      <c r="G44" s="104"/>
      <c r="H44" s="104"/>
      <c r="I44" s="29"/>
      <c r="J44" s="29"/>
      <c r="K44" s="150"/>
      <c r="L44" s="162"/>
      <c r="M44" s="34"/>
      <c r="N44" s="34"/>
      <c r="O44" s="144"/>
      <c r="P44" s="92"/>
      <c r="Q44" s="162"/>
      <c r="R44" s="35"/>
      <c r="S44" s="35"/>
      <c r="T44" s="144"/>
      <c r="U44" s="165"/>
      <c r="V44" s="107"/>
      <c r="W44" s="107"/>
      <c r="X44" s="107"/>
      <c r="Y44" s="107"/>
    </row>
    <row r="45" spans="1:25" s="74" customFormat="1" ht="39.950000000000003" hidden="1" customHeight="1" thickBot="1" x14ac:dyDescent="0.3">
      <c r="A45" s="108"/>
      <c r="B45" s="108"/>
      <c r="C45" s="108"/>
      <c r="D45" s="108"/>
      <c r="E45" s="108"/>
      <c r="F45" s="108"/>
      <c r="G45" s="105"/>
      <c r="H45" s="105"/>
      <c r="I45" s="32"/>
      <c r="J45" s="32"/>
      <c r="K45" s="151"/>
      <c r="L45" s="163"/>
      <c r="M45" s="36"/>
      <c r="N45" s="36"/>
      <c r="O45" s="145"/>
      <c r="P45" s="99"/>
      <c r="Q45" s="163"/>
      <c r="R45" s="37"/>
      <c r="S45" s="37"/>
      <c r="T45" s="145"/>
      <c r="U45" s="166"/>
      <c r="V45" s="108"/>
      <c r="W45" s="108"/>
      <c r="X45" s="108"/>
      <c r="Y45" s="107"/>
    </row>
    <row r="46" spans="1:25" s="74" customFormat="1" ht="48" hidden="1" customHeight="1" thickTop="1" x14ac:dyDescent="0.25">
      <c r="A46" s="102" t="s">
        <v>149</v>
      </c>
      <c r="B46" s="89"/>
      <c r="C46" s="106"/>
      <c r="D46" s="102"/>
      <c r="E46" s="90"/>
      <c r="F46" s="90"/>
      <c r="G46" s="103"/>
      <c r="H46" s="97"/>
      <c r="I46" s="38">
        <f t="shared" ref="I46:I48" si="8">IFERROR(VLOOKUP(H46,impact2,3,FALSE),0)</f>
        <v>0</v>
      </c>
      <c r="J46" s="38">
        <f t="shared" ref="J46" si="9">MAX(I46:I48)</f>
        <v>0</v>
      </c>
      <c r="K46" s="149" t="str">
        <f>VLOOKUP(J46,impact3,2,FALSE)</f>
        <v>n/a</v>
      </c>
      <c r="L46" s="161"/>
      <c r="M46" s="18">
        <f>IFERROR(VLOOKUP(L46,likelihood2,2,FALSE),0)</f>
        <v>0</v>
      </c>
      <c r="N46" s="18">
        <f t="shared" ref="N46" si="10">J46+M46</f>
        <v>0</v>
      </c>
      <c r="O46" s="143" t="str">
        <f t="shared" ref="O46" si="11">IF(N46&lt;2,"Very Low",IF(N46&lt;5,"Low",IF(N46&lt;7,"Medium",IF(N46&lt;10.01,"High","Very High"))))</f>
        <v>Very Low</v>
      </c>
      <c r="P46" s="90"/>
      <c r="Q46" s="161"/>
      <c r="R46" s="21">
        <f t="shared" ref="R46" si="12">IFERROR(VLOOKUP(Q46,controlrating,2,FALSE),0)</f>
        <v>0</v>
      </c>
      <c r="S46" s="21">
        <f t="shared" ref="S46" si="13">N46-R46</f>
        <v>0</v>
      </c>
      <c r="T46" s="143" t="str">
        <f t="shared" ref="T46" si="14">IF(S46&lt;2,"Very Low",IF(S46&lt;5,"Low",IF(S46&lt;7,"Medium",IF(S46&lt;10.01,"High","Very High"))))</f>
        <v>Very Low</v>
      </c>
      <c r="U46" s="164"/>
      <c r="V46" s="102"/>
      <c r="W46" s="102"/>
      <c r="X46" s="118"/>
      <c r="Y46" s="119"/>
    </row>
    <row r="47" spans="1:25" s="74" customFormat="1" ht="39.950000000000003" hidden="1" customHeight="1" x14ac:dyDescent="0.25">
      <c r="A47" s="107"/>
      <c r="B47" s="107"/>
      <c r="C47" s="107"/>
      <c r="D47" s="107"/>
      <c r="E47" s="107"/>
      <c r="F47" s="107"/>
      <c r="G47" s="104"/>
      <c r="H47" s="98"/>
      <c r="I47" s="22">
        <f t="shared" si="8"/>
        <v>0</v>
      </c>
      <c r="J47" s="22"/>
      <c r="K47" s="150"/>
      <c r="L47" s="162"/>
      <c r="M47" s="34"/>
      <c r="N47" s="34"/>
      <c r="O47" s="144"/>
      <c r="P47" s="111"/>
      <c r="Q47" s="162"/>
      <c r="R47" s="35"/>
      <c r="S47" s="35"/>
      <c r="T47" s="144"/>
      <c r="U47" s="165"/>
      <c r="V47" s="111"/>
      <c r="W47" s="107"/>
      <c r="X47" s="120"/>
      <c r="Y47" s="119"/>
    </row>
    <row r="48" spans="1:25" s="74" customFormat="1" ht="39.950000000000003" hidden="1" customHeight="1" x14ac:dyDescent="0.25">
      <c r="A48" s="107"/>
      <c r="B48" s="107"/>
      <c r="C48" s="107"/>
      <c r="D48" s="107"/>
      <c r="E48" s="107"/>
      <c r="F48" s="107"/>
      <c r="G48" s="104"/>
      <c r="H48" s="98"/>
      <c r="I48" s="22">
        <f t="shared" si="8"/>
        <v>0</v>
      </c>
      <c r="J48" s="28"/>
      <c r="K48" s="150"/>
      <c r="L48" s="162"/>
      <c r="M48" s="34"/>
      <c r="N48" s="34"/>
      <c r="O48" s="144"/>
      <c r="P48" s="107"/>
      <c r="Q48" s="162"/>
      <c r="R48" s="35"/>
      <c r="S48" s="35"/>
      <c r="T48" s="144"/>
      <c r="U48" s="165"/>
      <c r="V48" s="107"/>
      <c r="W48" s="107"/>
      <c r="X48" s="107"/>
      <c r="Y48" s="107"/>
    </row>
    <row r="49" spans="1:25" s="74" customFormat="1" ht="39.950000000000003" hidden="1" customHeight="1" x14ac:dyDescent="0.25">
      <c r="A49" s="107"/>
      <c r="B49" s="107"/>
      <c r="C49" s="107"/>
      <c r="D49" s="107"/>
      <c r="E49" s="107"/>
      <c r="F49" s="107"/>
      <c r="G49" s="104"/>
      <c r="H49" s="98"/>
      <c r="I49" s="28"/>
      <c r="J49" s="28"/>
      <c r="K49" s="150"/>
      <c r="L49" s="162"/>
      <c r="M49" s="34"/>
      <c r="N49" s="34"/>
      <c r="O49" s="144"/>
      <c r="P49" s="107"/>
      <c r="Q49" s="162"/>
      <c r="R49" s="35"/>
      <c r="S49" s="35"/>
      <c r="T49" s="144"/>
      <c r="U49" s="165"/>
      <c r="V49" s="107"/>
      <c r="W49" s="107"/>
      <c r="X49" s="107"/>
      <c r="Y49" s="107"/>
    </row>
    <row r="50" spans="1:25" s="74" customFormat="1" ht="39.950000000000003" hidden="1" customHeight="1" thickBot="1" x14ac:dyDescent="0.3">
      <c r="A50" s="108"/>
      <c r="B50" s="108"/>
      <c r="C50" s="108"/>
      <c r="D50" s="108"/>
      <c r="E50" s="108"/>
      <c r="F50" s="108"/>
      <c r="G50" s="109"/>
      <c r="H50" s="110"/>
      <c r="I50" s="31"/>
      <c r="J50" s="31"/>
      <c r="K50" s="151"/>
      <c r="L50" s="163"/>
      <c r="M50" s="36"/>
      <c r="N50" s="36"/>
      <c r="O50" s="145"/>
      <c r="P50" s="108"/>
      <c r="Q50" s="163"/>
      <c r="R50" s="37"/>
      <c r="S50" s="37"/>
      <c r="T50" s="145"/>
      <c r="U50" s="166"/>
      <c r="V50" s="108"/>
      <c r="W50" s="108"/>
      <c r="X50" s="108"/>
      <c r="Y50" s="107"/>
    </row>
    <row r="51" spans="1:25" s="74" customFormat="1" ht="46.15" hidden="1" customHeight="1" thickTop="1" x14ac:dyDescent="0.25">
      <c r="A51" s="102" t="s">
        <v>150</v>
      </c>
      <c r="B51" s="89"/>
      <c r="C51" s="106"/>
      <c r="D51" s="106"/>
      <c r="E51" s="90"/>
      <c r="F51" s="90"/>
      <c r="G51" s="103"/>
      <c r="H51" s="102"/>
      <c r="I51" s="38">
        <f t="shared" ref="I51:I53" si="15">IFERROR(VLOOKUP(H51,impact2,3,FALSE),0)</f>
        <v>0</v>
      </c>
      <c r="J51" s="38">
        <f t="shared" ref="J51" si="16">MAX(I51:I53)</f>
        <v>0</v>
      </c>
      <c r="K51" s="149" t="str">
        <f>VLOOKUP(J51,impact3,2,FALSE)</f>
        <v>n/a</v>
      </c>
      <c r="L51" s="161"/>
      <c r="M51" s="18">
        <f>IFERROR(VLOOKUP(L51,likelihood2,2,FALSE),0)</f>
        <v>0</v>
      </c>
      <c r="N51" s="18">
        <f t="shared" ref="N51" si="17">J51+M51</f>
        <v>0</v>
      </c>
      <c r="O51" s="143" t="str">
        <f t="shared" ref="O51" si="18">IF(N51&lt;2,"Very Low",IF(N51&lt;5,"Low",IF(N51&lt;7,"Medium",IF(N51&lt;10.01,"High","Very High"))))</f>
        <v>Very Low</v>
      </c>
      <c r="P51" s="90"/>
      <c r="Q51" s="161"/>
      <c r="R51" s="21">
        <f t="shared" ref="R51" si="19">IFERROR(VLOOKUP(Q51,controlrating,2,FALSE),0)</f>
        <v>0</v>
      </c>
      <c r="S51" s="21">
        <f t="shared" ref="S51" si="20">N51-R51</f>
        <v>0</v>
      </c>
      <c r="T51" s="143" t="str">
        <f t="shared" ref="T51" si="21">IF(S51&lt;2,"Very Low",IF(S51&lt;5,"Low",IF(S51&lt;7,"Medium",IF(S51&lt;10.01,"High","Very High"))))</f>
        <v>Very Low</v>
      </c>
      <c r="U51" s="164"/>
      <c r="V51" s="102"/>
      <c r="W51" s="102"/>
      <c r="X51" s="118"/>
      <c r="Y51" s="107"/>
    </row>
    <row r="52" spans="1:25" s="74" customFormat="1" ht="39.950000000000003" hidden="1" customHeight="1" x14ac:dyDescent="0.25">
      <c r="A52" s="107"/>
      <c r="B52" s="107"/>
      <c r="C52" s="107"/>
      <c r="D52" s="107"/>
      <c r="E52" s="107"/>
      <c r="F52" s="107"/>
      <c r="G52" s="104"/>
      <c r="H52" s="107"/>
      <c r="I52" s="22">
        <f t="shared" si="15"/>
        <v>0</v>
      </c>
      <c r="J52" s="22"/>
      <c r="K52" s="150"/>
      <c r="L52" s="162"/>
      <c r="M52" s="34"/>
      <c r="N52" s="34"/>
      <c r="O52" s="144"/>
      <c r="P52" s="111"/>
      <c r="Q52" s="162"/>
      <c r="R52" s="35"/>
      <c r="S52" s="35"/>
      <c r="T52" s="144"/>
      <c r="U52" s="165"/>
      <c r="V52" s="107"/>
      <c r="W52" s="107"/>
      <c r="X52" s="107"/>
      <c r="Y52" s="107"/>
    </row>
    <row r="53" spans="1:25" s="74" customFormat="1" ht="39.950000000000003" hidden="1" customHeight="1" x14ac:dyDescent="0.25">
      <c r="A53" s="107"/>
      <c r="B53" s="107"/>
      <c r="C53" s="107"/>
      <c r="D53" s="107"/>
      <c r="E53" s="107"/>
      <c r="F53" s="107"/>
      <c r="G53" s="104"/>
      <c r="H53" s="98"/>
      <c r="I53" s="22">
        <f t="shared" si="15"/>
        <v>0</v>
      </c>
      <c r="J53" s="28"/>
      <c r="K53" s="150"/>
      <c r="L53" s="162"/>
      <c r="M53" s="34"/>
      <c r="N53" s="34"/>
      <c r="O53" s="144"/>
      <c r="P53" s="107"/>
      <c r="Q53" s="162"/>
      <c r="R53" s="35"/>
      <c r="S53" s="35"/>
      <c r="T53" s="144"/>
      <c r="U53" s="165"/>
      <c r="V53" s="107"/>
      <c r="W53" s="107"/>
      <c r="X53" s="107"/>
      <c r="Y53" s="107"/>
    </row>
    <row r="54" spans="1:25" s="74" customFormat="1" ht="39.950000000000003" hidden="1" customHeight="1" x14ac:dyDescent="0.25">
      <c r="A54" s="107"/>
      <c r="B54" s="107"/>
      <c r="C54" s="107"/>
      <c r="D54" s="107"/>
      <c r="E54" s="107"/>
      <c r="F54" s="107"/>
      <c r="G54" s="104"/>
      <c r="H54" s="98"/>
      <c r="I54" s="34"/>
      <c r="J54" s="34"/>
      <c r="K54" s="150"/>
      <c r="L54" s="162"/>
      <c r="M54" s="34"/>
      <c r="N54" s="34"/>
      <c r="O54" s="144"/>
      <c r="P54" s="107"/>
      <c r="Q54" s="162"/>
      <c r="R54" s="35"/>
      <c r="S54" s="35"/>
      <c r="T54" s="144"/>
      <c r="U54" s="165"/>
      <c r="V54" s="107"/>
      <c r="W54" s="107"/>
      <c r="X54" s="107"/>
      <c r="Y54" s="107"/>
    </row>
    <row r="55" spans="1:25" s="74" customFormat="1" ht="39.950000000000003" hidden="1" customHeight="1" thickBot="1" x14ac:dyDescent="0.3">
      <c r="A55" s="108"/>
      <c r="B55" s="108"/>
      <c r="C55" s="108"/>
      <c r="D55" s="108"/>
      <c r="E55" s="108"/>
      <c r="F55" s="108"/>
      <c r="G55" s="105"/>
      <c r="H55" s="99"/>
      <c r="I55" s="36"/>
      <c r="J55" s="36"/>
      <c r="K55" s="151"/>
      <c r="L55" s="163"/>
      <c r="M55" s="36"/>
      <c r="N55" s="36"/>
      <c r="O55" s="145"/>
      <c r="P55" s="112"/>
      <c r="Q55" s="163"/>
      <c r="R55" s="37"/>
      <c r="S55" s="37"/>
      <c r="T55" s="145"/>
      <c r="U55" s="166"/>
      <c r="V55" s="108"/>
      <c r="W55" s="108"/>
      <c r="X55" s="108"/>
      <c r="Y55" s="107"/>
    </row>
    <row r="56" spans="1:25" s="74" customFormat="1" ht="39.950000000000003" hidden="1" customHeight="1" thickTop="1" x14ac:dyDescent="0.25">
      <c r="A56" s="102" t="s">
        <v>151</v>
      </c>
      <c r="B56" s="97"/>
      <c r="C56" s="106"/>
      <c r="D56" s="102"/>
      <c r="E56" s="90"/>
      <c r="F56" s="90"/>
      <c r="G56" s="103"/>
      <c r="H56" s="102"/>
      <c r="I56" s="38">
        <f t="shared" ref="I56" si="22">IFERROR(VLOOKUP(H56,impact2,3,FALSE),0)</f>
        <v>0</v>
      </c>
      <c r="J56" s="38">
        <f t="shared" ref="J56" si="23">MAX(I56:I58)</f>
        <v>0</v>
      </c>
      <c r="K56" s="149" t="str">
        <f>VLOOKUP(J56,impact3,2,FALSE)</f>
        <v>n/a</v>
      </c>
      <c r="L56" s="161"/>
      <c r="M56" s="18">
        <f>IFERROR(VLOOKUP(L56,likelihood2,2,FALSE),0)</f>
        <v>0</v>
      </c>
      <c r="N56" s="18">
        <f t="shared" ref="N56" si="24">J56+M56</f>
        <v>0</v>
      </c>
      <c r="O56" s="143" t="str">
        <f t="shared" ref="O56" si="25">IF(N56&lt;2,"Very Low",IF(N56&lt;5,"Low",IF(N56&lt;7,"Medium",IF(N56&lt;10.01,"High","Very High"))))</f>
        <v>Very Low</v>
      </c>
      <c r="P56" s="90"/>
      <c r="Q56" s="173"/>
      <c r="R56" s="21">
        <f t="shared" ref="R56" si="26">IFERROR(VLOOKUP(Q56,controlrating,2,FALSE),0)</f>
        <v>0</v>
      </c>
      <c r="S56" s="21">
        <f t="shared" ref="S56" si="27">N56-R56</f>
        <v>0</v>
      </c>
      <c r="T56" s="143" t="str">
        <f t="shared" ref="T56" si="28">IF(S56&lt;2,"Very Low",IF(S56&lt;5,"Low",IF(S56&lt;7,"Medium",IF(S56&lt;10.01,"High","Very High"))))</f>
        <v>Very Low</v>
      </c>
      <c r="U56" s="164"/>
      <c r="V56" s="102"/>
      <c r="W56" s="102"/>
      <c r="X56" s="118"/>
      <c r="Y56" s="119"/>
    </row>
    <row r="57" spans="1:25" s="74" customFormat="1" ht="39.950000000000003" hidden="1" customHeight="1" x14ac:dyDescent="0.25">
      <c r="A57" s="107"/>
      <c r="B57" s="107"/>
      <c r="C57" s="107"/>
      <c r="D57" s="107"/>
      <c r="E57" s="107"/>
      <c r="F57" s="107"/>
      <c r="G57" s="104"/>
      <c r="H57" s="107"/>
      <c r="I57" s="22"/>
      <c r="J57" s="22"/>
      <c r="K57" s="150"/>
      <c r="L57" s="162"/>
      <c r="M57" s="34"/>
      <c r="N57" s="34"/>
      <c r="O57" s="144"/>
      <c r="P57" s="107"/>
      <c r="Q57" s="174"/>
      <c r="R57" s="35"/>
      <c r="S57" s="35"/>
      <c r="T57" s="144"/>
      <c r="U57" s="165"/>
      <c r="V57" s="107"/>
      <c r="W57" s="107"/>
      <c r="X57" s="107"/>
      <c r="Y57" s="107"/>
    </row>
    <row r="58" spans="1:25" s="74" customFormat="1" ht="39.950000000000003" hidden="1" customHeight="1" x14ac:dyDescent="0.25">
      <c r="A58" s="107"/>
      <c r="B58" s="107"/>
      <c r="C58" s="107"/>
      <c r="D58" s="107"/>
      <c r="E58" s="107"/>
      <c r="F58" s="107"/>
      <c r="G58" s="104"/>
      <c r="H58" s="98"/>
      <c r="I58" s="22"/>
      <c r="J58" s="28"/>
      <c r="K58" s="150"/>
      <c r="L58" s="162"/>
      <c r="M58" s="34"/>
      <c r="N58" s="34"/>
      <c r="O58" s="144"/>
      <c r="P58" s="107"/>
      <c r="Q58" s="174"/>
      <c r="R58" s="35"/>
      <c r="S58" s="35"/>
      <c r="T58" s="144"/>
      <c r="U58" s="165"/>
      <c r="V58" s="107"/>
      <c r="W58" s="107"/>
      <c r="X58" s="107"/>
      <c r="Y58" s="107"/>
    </row>
    <row r="59" spans="1:25" s="74" customFormat="1" ht="39.950000000000003" hidden="1" customHeight="1" x14ac:dyDescent="0.25">
      <c r="A59" s="107"/>
      <c r="B59" s="107"/>
      <c r="C59" s="107"/>
      <c r="D59" s="107"/>
      <c r="E59" s="107"/>
      <c r="F59" s="107"/>
      <c r="G59" s="107"/>
      <c r="H59" s="107"/>
      <c r="I59" s="34">
        <v>0</v>
      </c>
      <c r="J59" s="34"/>
      <c r="K59" s="150"/>
      <c r="L59" s="162"/>
      <c r="M59" s="34"/>
      <c r="N59" s="34"/>
      <c r="O59" s="144"/>
      <c r="P59" s="107"/>
      <c r="Q59" s="174"/>
      <c r="R59" s="35"/>
      <c r="S59" s="35"/>
      <c r="T59" s="144"/>
      <c r="U59" s="165"/>
      <c r="V59" s="107"/>
      <c r="W59" s="107"/>
      <c r="X59" s="107"/>
      <c r="Y59" s="107"/>
    </row>
    <row r="60" spans="1:25" s="74" customFormat="1" ht="39.950000000000003" hidden="1" customHeight="1" thickBot="1" x14ac:dyDescent="0.3">
      <c r="A60" s="108"/>
      <c r="B60" s="108"/>
      <c r="C60" s="108"/>
      <c r="D60" s="108"/>
      <c r="E60" s="108"/>
      <c r="F60" s="108"/>
      <c r="G60" s="108"/>
      <c r="H60" s="108"/>
      <c r="I60" s="36"/>
      <c r="J60" s="36"/>
      <c r="K60" s="151"/>
      <c r="L60" s="163"/>
      <c r="M60" s="36"/>
      <c r="N60" s="36"/>
      <c r="O60" s="145"/>
      <c r="P60" s="107"/>
      <c r="Q60" s="175"/>
      <c r="R60" s="37"/>
      <c r="S60" s="37"/>
      <c r="T60" s="145"/>
      <c r="U60" s="166"/>
      <c r="V60" s="108"/>
      <c r="W60" s="108"/>
      <c r="X60" s="108"/>
      <c r="Y60" s="107"/>
    </row>
    <row r="61" spans="1:25" s="74" customFormat="1" ht="46.5" hidden="1" customHeight="1" thickTop="1" x14ac:dyDescent="0.25">
      <c r="A61" s="102" t="s">
        <v>155</v>
      </c>
      <c r="B61" s="97"/>
      <c r="C61" s="102"/>
      <c r="D61" s="102"/>
      <c r="E61" s="90"/>
      <c r="F61" s="90"/>
      <c r="G61" s="103"/>
      <c r="H61" s="102"/>
      <c r="I61" s="38">
        <f t="shared" ref="I61" si="29">IFERROR(VLOOKUP(H61,impact2,3,FALSE),0)</f>
        <v>0</v>
      </c>
      <c r="J61" s="38">
        <f t="shared" ref="J61" si="30">MAX(I61:I63)</f>
        <v>0</v>
      </c>
      <c r="K61" s="149" t="str">
        <f>VLOOKUP(J61,impact3,2,FALSE)</f>
        <v>n/a</v>
      </c>
      <c r="L61" s="161"/>
      <c r="M61" s="18">
        <f>IFERROR(VLOOKUP(L61,likelihood2,2,FALSE),0)</f>
        <v>0</v>
      </c>
      <c r="N61" s="18">
        <f t="shared" ref="N61" si="31">J61+M61</f>
        <v>0</v>
      </c>
      <c r="O61" s="143" t="str">
        <f t="shared" ref="O61" si="32">IF(N61&lt;2,"Very Low",IF(N61&lt;5,"Low",IF(N61&lt;7,"Medium",IF(N61&lt;10.01,"High","Very High"))))</f>
        <v>Very Low</v>
      </c>
      <c r="P61" s="90"/>
      <c r="Q61" s="161"/>
      <c r="R61" s="21">
        <f t="shared" ref="R61" si="33">IFERROR(VLOOKUP(Q61,controlrating,2,FALSE),0)</f>
        <v>0</v>
      </c>
      <c r="S61" s="21">
        <f t="shared" ref="S61" si="34">N61-R61</f>
        <v>0</v>
      </c>
      <c r="T61" s="143" t="str">
        <f t="shared" ref="T61" si="35">IF(S61&lt;2,"Very Low",IF(S61&lt;5,"Low",IF(S61&lt;7,"Medium",IF(S61&lt;10.01,"High","Very High"))))</f>
        <v>Very Low</v>
      </c>
      <c r="U61" s="164"/>
      <c r="V61" s="102"/>
      <c r="W61" s="102"/>
      <c r="X61" s="118"/>
      <c r="Y61" s="107"/>
    </row>
    <row r="62" spans="1:25" s="74" customFormat="1" ht="39.950000000000003" hidden="1" customHeight="1" x14ac:dyDescent="0.25">
      <c r="A62" s="107"/>
      <c r="B62" s="107"/>
      <c r="C62" s="107"/>
      <c r="D62" s="107"/>
      <c r="E62" s="107"/>
      <c r="F62" s="107"/>
      <c r="G62" s="104"/>
      <c r="H62" s="107"/>
      <c r="I62" s="34"/>
      <c r="J62" s="34"/>
      <c r="K62" s="150"/>
      <c r="L62" s="162"/>
      <c r="M62" s="34"/>
      <c r="N62" s="34"/>
      <c r="O62" s="144"/>
      <c r="P62" s="107"/>
      <c r="Q62" s="162"/>
      <c r="R62" s="35"/>
      <c r="S62" s="35"/>
      <c r="T62" s="144"/>
      <c r="U62" s="165"/>
      <c r="V62" s="107"/>
      <c r="W62" s="107"/>
      <c r="X62" s="107"/>
      <c r="Y62" s="107"/>
    </row>
    <row r="63" spans="1:25" s="74" customFormat="1" ht="39.950000000000003" hidden="1" customHeight="1" x14ac:dyDescent="0.25">
      <c r="A63" s="107"/>
      <c r="B63" s="107"/>
      <c r="C63" s="107"/>
      <c r="D63" s="107"/>
      <c r="E63" s="107"/>
      <c r="F63" s="107"/>
      <c r="G63" s="107"/>
      <c r="H63" s="107"/>
      <c r="I63" s="34"/>
      <c r="J63" s="34"/>
      <c r="K63" s="150"/>
      <c r="L63" s="162"/>
      <c r="M63" s="34"/>
      <c r="N63" s="34"/>
      <c r="O63" s="144"/>
      <c r="P63" s="107"/>
      <c r="Q63" s="162"/>
      <c r="R63" s="35"/>
      <c r="S63" s="35"/>
      <c r="T63" s="144"/>
      <c r="U63" s="165"/>
      <c r="V63" s="107"/>
      <c r="W63" s="107"/>
      <c r="X63" s="107"/>
      <c r="Y63" s="107"/>
    </row>
    <row r="64" spans="1:25" s="74" customFormat="1" ht="39.950000000000003" hidden="1" customHeight="1" x14ac:dyDescent="0.25">
      <c r="A64" s="107"/>
      <c r="B64" s="107"/>
      <c r="C64" s="107"/>
      <c r="D64" s="107"/>
      <c r="E64" s="107"/>
      <c r="F64" s="107"/>
      <c r="G64" s="107"/>
      <c r="H64" s="107"/>
      <c r="I64" s="34"/>
      <c r="J64" s="34"/>
      <c r="K64" s="150"/>
      <c r="L64" s="162"/>
      <c r="M64" s="34"/>
      <c r="N64" s="34"/>
      <c r="O64" s="144"/>
      <c r="P64" s="107"/>
      <c r="Q64" s="162"/>
      <c r="R64" s="35"/>
      <c r="S64" s="35" t="s">
        <v>94</v>
      </c>
      <c r="T64" s="144"/>
      <c r="U64" s="165"/>
      <c r="V64" s="107"/>
      <c r="W64" s="107"/>
      <c r="X64" s="107"/>
      <c r="Y64" s="107"/>
    </row>
    <row r="65" spans="1:25" s="74" customFormat="1" ht="39.950000000000003" hidden="1" customHeight="1" thickBot="1" x14ac:dyDescent="0.3">
      <c r="A65" s="108"/>
      <c r="B65" s="108"/>
      <c r="C65" s="108"/>
      <c r="D65" s="108"/>
      <c r="E65" s="108"/>
      <c r="F65" s="108"/>
      <c r="G65" s="108"/>
      <c r="H65" s="108"/>
      <c r="I65" s="36"/>
      <c r="J65" s="36"/>
      <c r="K65" s="151"/>
      <c r="L65" s="163"/>
      <c r="M65" s="36"/>
      <c r="N65" s="36"/>
      <c r="O65" s="145"/>
      <c r="P65" s="107"/>
      <c r="Q65" s="163"/>
      <c r="R65" s="37"/>
      <c r="S65" s="37"/>
      <c r="T65" s="145"/>
      <c r="U65" s="166"/>
      <c r="V65" s="108"/>
      <c r="W65" s="108"/>
      <c r="X65" s="108"/>
      <c r="Y65" s="107"/>
    </row>
    <row r="66" spans="1:25" s="74" customFormat="1" ht="52.5" hidden="1" customHeight="1" thickTop="1" x14ac:dyDescent="0.25">
      <c r="A66" s="102" t="s">
        <v>154</v>
      </c>
      <c r="B66" s="102"/>
      <c r="C66" s="102"/>
      <c r="D66" s="102"/>
      <c r="E66" s="90"/>
      <c r="F66" s="90"/>
      <c r="G66" s="103"/>
      <c r="H66" s="102"/>
      <c r="I66" s="38">
        <f t="shared" ref="I66" si="36">IFERROR(VLOOKUP(H66,impact2,3,FALSE),0)</f>
        <v>0</v>
      </c>
      <c r="J66" s="38">
        <f t="shared" ref="J66" si="37">MAX(I66:I68)</f>
        <v>0</v>
      </c>
      <c r="K66" s="149" t="str">
        <f>VLOOKUP(J66,impact3,2,FALSE)</f>
        <v>n/a</v>
      </c>
      <c r="L66" s="161" t="s">
        <v>6</v>
      </c>
      <c r="M66" s="18">
        <f>IFERROR(VLOOKUP(L66,likelihood2,2,FALSE),0)</f>
        <v>1.8</v>
      </c>
      <c r="N66" s="18">
        <f t="shared" ref="N66" si="38">J66+M66</f>
        <v>1.8</v>
      </c>
      <c r="O66" s="143" t="str">
        <f t="shared" ref="O66" si="39">IF(N66&lt;2,"Very Low",IF(N66&lt;5,"Low",IF(N66&lt;7,"Medium",IF(N66&lt;10.01,"High","Very High"))))</f>
        <v>Very Low</v>
      </c>
      <c r="P66" s="102"/>
      <c r="Q66" s="161"/>
      <c r="R66" s="21">
        <f t="shared" ref="R66" si="40">IFERROR(VLOOKUP(Q66,controlrating,2,FALSE),0)</f>
        <v>0</v>
      </c>
      <c r="S66" s="21">
        <f t="shared" ref="S66" si="41">N66-R66</f>
        <v>1.8</v>
      </c>
      <c r="T66" s="143" t="str">
        <f t="shared" ref="T66" si="42">IF(S66&lt;2,"Very Low",IF(S66&lt;5,"Low",IF(S66&lt;7,"Medium",IF(S66&lt;10.01,"High","Very High"))))</f>
        <v>Very Low</v>
      </c>
      <c r="U66" s="164"/>
      <c r="V66" s="102"/>
      <c r="W66" s="102"/>
      <c r="X66" s="118"/>
      <c r="Y66" s="107"/>
    </row>
    <row r="67" spans="1:25" s="74" customFormat="1" ht="39.950000000000003" hidden="1" customHeight="1" x14ac:dyDescent="0.25">
      <c r="A67" s="107"/>
      <c r="B67" s="107"/>
      <c r="C67" s="107"/>
      <c r="D67" s="107"/>
      <c r="E67" s="107"/>
      <c r="F67" s="107"/>
      <c r="G67" s="104"/>
      <c r="H67" s="107"/>
      <c r="I67" s="34">
        <v>0</v>
      </c>
      <c r="J67" s="34"/>
      <c r="K67" s="150"/>
      <c r="L67" s="162"/>
      <c r="M67" s="34"/>
      <c r="N67" s="34"/>
      <c r="O67" s="144"/>
      <c r="P67" s="107"/>
      <c r="Q67" s="162"/>
      <c r="R67" s="35"/>
      <c r="S67" s="35"/>
      <c r="T67" s="144"/>
      <c r="U67" s="165"/>
      <c r="V67" s="107"/>
      <c r="W67" s="107"/>
      <c r="X67" s="107"/>
      <c r="Y67" s="107"/>
    </row>
    <row r="68" spans="1:25" s="74" customFormat="1" ht="39.950000000000003" hidden="1" customHeight="1" x14ac:dyDescent="0.25">
      <c r="A68" s="107"/>
      <c r="B68" s="107"/>
      <c r="C68" s="107"/>
      <c r="D68" s="107"/>
      <c r="E68" s="107"/>
      <c r="F68" s="107"/>
      <c r="G68" s="107"/>
      <c r="H68" s="107"/>
      <c r="I68" s="34">
        <v>0</v>
      </c>
      <c r="J68" s="34"/>
      <c r="K68" s="150"/>
      <c r="L68" s="162"/>
      <c r="M68" s="34"/>
      <c r="N68" s="34"/>
      <c r="O68" s="144"/>
      <c r="P68" s="107"/>
      <c r="Q68" s="162"/>
      <c r="R68" s="35"/>
      <c r="S68" s="35"/>
      <c r="T68" s="144"/>
      <c r="U68" s="165"/>
      <c r="V68" s="107"/>
      <c r="W68" s="107"/>
      <c r="X68" s="107"/>
      <c r="Y68" s="107"/>
    </row>
    <row r="69" spans="1:25" s="74" customFormat="1" ht="39.950000000000003" hidden="1" customHeight="1" x14ac:dyDescent="0.25">
      <c r="A69" s="107"/>
      <c r="B69" s="107"/>
      <c r="C69" s="107"/>
      <c r="D69" s="107"/>
      <c r="E69" s="107"/>
      <c r="F69" s="107"/>
      <c r="G69" s="107"/>
      <c r="H69" s="107"/>
      <c r="I69" s="34">
        <v>0</v>
      </c>
      <c r="J69" s="34"/>
      <c r="K69" s="150"/>
      <c r="L69" s="162"/>
      <c r="M69" s="34"/>
      <c r="N69" s="34"/>
      <c r="O69" s="144"/>
      <c r="P69" s="107"/>
      <c r="Q69" s="162"/>
      <c r="R69" s="35"/>
      <c r="S69" s="35" t="s">
        <v>94</v>
      </c>
      <c r="T69" s="144"/>
      <c r="U69" s="165"/>
      <c r="V69" s="107"/>
      <c r="W69" s="107"/>
      <c r="X69" s="107"/>
      <c r="Y69" s="107"/>
    </row>
    <row r="70" spans="1:25" s="74" customFormat="1" ht="39.950000000000003" hidden="1" customHeight="1" thickBot="1" x14ac:dyDescent="0.3">
      <c r="A70" s="108"/>
      <c r="B70" s="108"/>
      <c r="C70" s="108"/>
      <c r="D70" s="108"/>
      <c r="E70" s="108"/>
      <c r="F70" s="108"/>
      <c r="G70" s="108"/>
      <c r="H70" s="108"/>
      <c r="I70" s="36">
        <v>0</v>
      </c>
      <c r="J70" s="36"/>
      <c r="K70" s="151"/>
      <c r="L70" s="163"/>
      <c r="M70" s="36"/>
      <c r="N70" s="36"/>
      <c r="O70" s="145"/>
      <c r="P70" s="108"/>
      <c r="Q70" s="163"/>
      <c r="R70" s="37"/>
      <c r="S70" s="37"/>
      <c r="T70" s="145"/>
      <c r="U70" s="166"/>
      <c r="V70" s="108"/>
      <c r="W70" s="108"/>
      <c r="X70" s="108"/>
      <c r="Y70" s="107"/>
    </row>
    <row r="71" spans="1:25" s="74" customFormat="1" ht="52.5" hidden="1" customHeight="1" thickTop="1" x14ac:dyDescent="0.25">
      <c r="A71" s="102" t="s">
        <v>153</v>
      </c>
      <c r="B71" s="102"/>
      <c r="C71" s="102"/>
      <c r="D71" s="102"/>
      <c r="E71" s="90"/>
      <c r="F71" s="90"/>
      <c r="G71" s="103"/>
      <c r="H71" s="102"/>
      <c r="I71" s="38">
        <f t="shared" ref="I71" si="43">IFERROR(VLOOKUP(H71,impact2,3,FALSE),0)</f>
        <v>0</v>
      </c>
      <c r="J71" s="38">
        <f t="shared" ref="J71" si="44">MAX(I71:I73)</f>
        <v>0</v>
      </c>
      <c r="K71" s="149" t="str">
        <f>VLOOKUP(J71,impact3,2,FALSE)</f>
        <v>n/a</v>
      </c>
      <c r="L71" s="161" t="s">
        <v>6</v>
      </c>
      <c r="M71" s="18">
        <f>IFERROR(VLOOKUP(L71,likelihood2,2,FALSE),0)</f>
        <v>1.8</v>
      </c>
      <c r="N71" s="18">
        <f t="shared" ref="N71" si="45">J71+M71</f>
        <v>1.8</v>
      </c>
      <c r="O71" s="143" t="str">
        <f t="shared" ref="O71" si="46">IF(N71&lt;2,"Very Low",IF(N71&lt;5,"Low",IF(N71&lt;7,"Medium",IF(N71&lt;10.01,"High","Very High"))))</f>
        <v>Very Low</v>
      </c>
      <c r="P71" s="102"/>
      <c r="Q71" s="161"/>
      <c r="R71" s="21">
        <f t="shared" ref="R71" si="47">IFERROR(VLOOKUP(Q71,controlrating,2,FALSE),0)</f>
        <v>0</v>
      </c>
      <c r="S71" s="21">
        <f t="shared" ref="S71" si="48">N71-R71</f>
        <v>1.8</v>
      </c>
      <c r="T71" s="143" t="str">
        <f t="shared" ref="T71" si="49">IF(S71&lt;2,"Very Low",IF(S71&lt;5,"Low",IF(S71&lt;7,"Medium",IF(S71&lt;10.01,"High","Very High"))))</f>
        <v>Very Low</v>
      </c>
      <c r="U71" s="164"/>
      <c r="V71" s="102"/>
      <c r="W71" s="102"/>
      <c r="X71" s="118"/>
      <c r="Y71" s="107"/>
    </row>
    <row r="72" spans="1:25" s="74" customFormat="1" ht="39.950000000000003" hidden="1" customHeight="1" x14ac:dyDescent="0.25">
      <c r="A72" s="107"/>
      <c r="B72" s="107"/>
      <c r="C72" s="107"/>
      <c r="D72" s="107"/>
      <c r="E72" s="107"/>
      <c r="F72" s="107"/>
      <c r="G72" s="104"/>
      <c r="H72" s="107"/>
      <c r="I72" s="34">
        <v>0</v>
      </c>
      <c r="J72" s="34"/>
      <c r="K72" s="150"/>
      <c r="L72" s="162"/>
      <c r="M72" s="34"/>
      <c r="N72" s="34"/>
      <c r="O72" s="144"/>
      <c r="P72" s="107"/>
      <c r="Q72" s="162"/>
      <c r="R72" s="35"/>
      <c r="S72" s="35"/>
      <c r="T72" s="144"/>
      <c r="U72" s="165"/>
      <c r="V72" s="107"/>
      <c r="W72" s="107"/>
      <c r="X72" s="107"/>
      <c r="Y72" s="107"/>
    </row>
    <row r="73" spans="1:25" s="74" customFormat="1" ht="39.950000000000003" hidden="1" customHeight="1" x14ac:dyDescent="0.25">
      <c r="A73" s="107"/>
      <c r="B73" s="107"/>
      <c r="C73" s="107"/>
      <c r="D73" s="107"/>
      <c r="E73" s="107"/>
      <c r="F73" s="107"/>
      <c r="G73" s="107"/>
      <c r="H73" s="107"/>
      <c r="I73" s="34">
        <v>0</v>
      </c>
      <c r="J73" s="34"/>
      <c r="K73" s="150"/>
      <c r="L73" s="162"/>
      <c r="M73" s="34"/>
      <c r="N73" s="34"/>
      <c r="O73" s="144"/>
      <c r="P73" s="107"/>
      <c r="Q73" s="162"/>
      <c r="R73" s="35"/>
      <c r="S73" s="35"/>
      <c r="T73" s="144"/>
      <c r="U73" s="165"/>
      <c r="V73" s="107"/>
      <c r="W73" s="107"/>
      <c r="X73" s="107"/>
      <c r="Y73" s="107"/>
    </row>
    <row r="74" spans="1:25" s="74" customFormat="1" ht="39.950000000000003" hidden="1" customHeight="1" x14ac:dyDescent="0.25">
      <c r="A74" s="107"/>
      <c r="B74" s="107"/>
      <c r="C74" s="107"/>
      <c r="D74" s="107"/>
      <c r="E74" s="107"/>
      <c r="F74" s="107"/>
      <c r="G74" s="107"/>
      <c r="H74" s="107"/>
      <c r="I74" s="34">
        <v>0</v>
      </c>
      <c r="J74" s="34"/>
      <c r="K74" s="150"/>
      <c r="L74" s="162"/>
      <c r="M74" s="34"/>
      <c r="N74" s="34"/>
      <c r="O74" s="144"/>
      <c r="P74" s="107"/>
      <c r="Q74" s="162"/>
      <c r="R74" s="35"/>
      <c r="S74" s="35" t="s">
        <v>94</v>
      </c>
      <c r="T74" s="144"/>
      <c r="U74" s="165"/>
      <c r="V74" s="107"/>
      <c r="W74" s="107"/>
      <c r="X74" s="107"/>
      <c r="Y74" s="107"/>
    </row>
    <row r="75" spans="1:25" s="74" customFormat="1" ht="39.950000000000003" hidden="1" customHeight="1" thickBot="1" x14ac:dyDescent="0.3">
      <c r="A75" s="107"/>
      <c r="B75" s="107"/>
      <c r="C75" s="107"/>
      <c r="D75" s="107"/>
      <c r="E75" s="107"/>
      <c r="F75" s="107"/>
      <c r="G75" s="107"/>
      <c r="H75" s="107"/>
      <c r="I75" s="34">
        <v>0</v>
      </c>
      <c r="J75" s="34"/>
      <c r="K75" s="151"/>
      <c r="L75" s="163"/>
      <c r="M75" s="34"/>
      <c r="N75" s="34"/>
      <c r="O75" s="145"/>
      <c r="P75" s="107"/>
      <c r="Q75" s="163"/>
      <c r="R75" s="35"/>
      <c r="S75" s="35"/>
      <c r="T75" s="145"/>
      <c r="U75" s="166"/>
      <c r="V75" s="107"/>
      <c r="W75" s="107"/>
      <c r="X75" s="107"/>
      <c r="Y75" s="107"/>
    </row>
    <row r="76" spans="1:25" s="74" customFormat="1" ht="52.5" hidden="1" customHeight="1" thickTop="1" x14ac:dyDescent="0.25">
      <c r="A76" s="102" t="s">
        <v>152</v>
      </c>
      <c r="B76" s="102"/>
      <c r="C76" s="102"/>
      <c r="D76" s="102"/>
      <c r="E76" s="90"/>
      <c r="F76" s="90"/>
      <c r="G76" s="103"/>
      <c r="H76" s="102"/>
      <c r="I76" s="38">
        <f t="shared" ref="I76" si="50">IFERROR(VLOOKUP(H76,impact2,3,FALSE),0)</f>
        <v>0</v>
      </c>
      <c r="J76" s="38">
        <f t="shared" ref="J76" si="51">MAX(I76:I78)</f>
        <v>0</v>
      </c>
      <c r="K76" s="149" t="str">
        <f>VLOOKUP(J76,impact3,2,FALSE)</f>
        <v>n/a</v>
      </c>
      <c r="L76" s="161"/>
      <c r="M76" s="18">
        <f>IFERROR(VLOOKUP(L76,likelihood2,2,FALSE),0)</f>
        <v>0</v>
      </c>
      <c r="N76" s="18">
        <f t="shared" ref="N76" si="52">J76+M76</f>
        <v>0</v>
      </c>
      <c r="O76" s="143" t="str">
        <f t="shared" ref="O76" si="53">IF(N76&lt;2,"Very Low",IF(N76&lt;5,"Low",IF(N76&lt;7,"Medium",IF(N76&lt;10.01,"High","Very High"))))</f>
        <v>Very Low</v>
      </c>
      <c r="P76" s="102"/>
      <c r="Q76" s="161"/>
      <c r="R76" s="21">
        <f t="shared" ref="R76" si="54">IFERROR(VLOOKUP(Q76,controlrating,2,FALSE),0)</f>
        <v>0</v>
      </c>
      <c r="S76" s="21">
        <f t="shared" ref="S76" si="55">N76-R76</f>
        <v>0</v>
      </c>
      <c r="T76" s="143" t="str">
        <f t="shared" ref="T76" si="56">IF(S76&lt;2,"Very Low",IF(S76&lt;5,"Low",IF(S76&lt;7,"Medium",IF(S76&lt;10.01,"High","Very High"))))</f>
        <v>Very Low</v>
      </c>
      <c r="U76" s="164"/>
      <c r="V76" s="102"/>
      <c r="W76" s="102"/>
      <c r="X76" s="118"/>
      <c r="Y76" s="107"/>
    </row>
    <row r="77" spans="1:25" s="74" customFormat="1" ht="39.950000000000003" hidden="1" customHeight="1" x14ac:dyDescent="0.25">
      <c r="A77" s="107"/>
      <c r="B77" s="107"/>
      <c r="C77" s="107"/>
      <c r="D77" s="107"/>
      <c r="E77" s="107"/>
      <c r="F77" s="107"/>
      <c r="G77" s="104"/>
      <c r="H77" s="107"/>
      <c r="I77" s="34">
        <v>0</v>
      </c>
      <c r="J77" s="34"/>
      <c r="K77" s="150"/>
      <c r="L77" s="162"/>
      <c r="M77" s="34"/>
      <c r="N77" s="34"/>
      <c r="O77" s="144"/>
      <c r="P77" s="107"/>
      <c r="Q77" s="162"/>
      <c r="R77" s="35"/>
      <c r="S77" s="35"/>
      <c r="T77" s="144"/>
      <c r="U77" s="165"/>
      <c r="V77" s="107"/>
      <c r="W77" s="107"/>
      <c r="X77" s="107"/>
      <c r="Y77" s="107"/>
    </row>
    <row r="78" spans="1:25" s="74" customFormat="1" ht="39.950000000000003" hidden="1" customHeight="1" x14ac:dyDescent="0.25">
      <c r="A78" s="107"/>
      <c r="B78" s="107"/>
      <c r="C78" s="107"/>
      <c r="D78" s="107"/>
      <c r="E78" s="107"/>
      <c r="F78" s="107"/>
      <c r="G78" s="107"/>
      <c r="H78" s="107"/>
      <c r="I78" s="34">
        <v>0</v>
      </c>
      <c r="J78" s="34"/>
      <c r="K78" s="150"/>
      <c r="L78" s="162"/>
      <c r="M78" s="34"/>
      <c r="N78" s="34"/>
      <c r="O78" s="144"/>
      <c r="P78" s="107"/>
      <c r="Q78" s="162"/>
      <c r="R78" s="35"/>
      <c r="S78" s="35"/>
      <c r="T78" s="144"/>
      <c r="U78" s="165"/>
      <c r="V78" s="107"/>
      <c r="W78" s="107"/>
      <c r="X78" s="107"/>
      <c r="Y78" s="107"/>
    </row>
    <row r="79" spans="1:25" s="74" customFormat="1" ht="39.950000000000003" hidden="1" customHeight="1" x14ac:dyDescent="0.25">
      <c r="A79" s="107"/>
      <c r="B79" s="107"/>
      <c r="C79" s="107"/>
      <c r="D79" s="107"/>
      <c r="E79" s="107"/>
      <c r="F79" s="107"/>
      <c r="G79" s="107"/>
      <c r="H79" s="107"/>
      <c r="I79" s="34">
        <v>0</v>
      </c>
      <c r="J79" s="34"/>
      <c r="K79" s="150"/>
      <c r="L79" s="162"/>
      <c r="M79" s="34"/>
      <c r="N79" s="34"/>
      <c r="O79" s="144"/>
      <c r="P79" s="107"/>
      <c r="Q79" s="162"/>
      <c r="R79" s="35"/>
      <c r="S79" s="35" t="s">
        <v>94</v>
      </c>
      <c r="T79" s="144"/>
      <c r="U79" s="165"/>
      <c r="V79" s="107"/>
      <c r="W79" s="107"/>
      <c r="X79" s="107"/>
      <c r="Y79" s="107"/>
    </row>
    <row r="80" spans="1:25" s="74" customFormat="1" ht="39.950000000000003" hidden="1" customHeight="1" thickBot="1" x14ac:dyDescent="0.3">
      <c r="A80" s="107"/>
      <c r="B80" s="107"/>
      <c r="C80" s="107"/>
      <c r="D80" s="107"/>
      <c r="E80" s="107"/>
      <c r="F80" s="107"/>
      <c r="G80" s="107"/>
      <c r="H80" s="107"/>
      <c r="I80" s="34">
        <v>0</v>
      </c>
      <c r="J80" s="34"/>
      <c r="K80" s="151"/>
      <c r="L80" s="163"/>
      <c r="M80" s="34"/>
      <c r="N80" s="34"/>
      <c r="O80" s="145"/>
      <c r="P80" s="107"/>
      <c r="Q80" s="163"/>
      <c r="R80" s="35"/>
      <c r="S80" s="35"/>
      <c r="T80" s="145"/>
      <c r="U80" s="166"/>
      <c r="V80" s="107"/>
      <c r="W80" s="107"/>
      <c r="X80" s="107"/>
      <c r="Y80" s="107"/>
    </row>
    <row r="81" spans="1:25" s="74" customFormat="1" ht="52.5" hidden="1" customHeight="1" thickTop="1" x14ac:dyDescent="0.25">
      <c r="A81" s="102" t="s">
        <v>156</v>
      </c>
      <c r="B81" s="102"/>
      <c r="C81" s="102"/>
      <c r="D81" s="102"/>
      <c r="E81" s="90"/>
      <c r="F81" s="90"/>
      <c r="G81" s="103"/>
      <c r="H81" s="102"/>
      <c r="I81" s="38">
        <f t="shared" ref="I81" si="57">IFERROR(VLOOKUP(H81,impact2,3,FALSE),0)</f>
        <v>0</v>
      </c>
      <c r="J81" s="38">
        <f t="shared" ref="J81" si="58">MAX(I81:I83)</f>
        <v>0</v>
      </c>
      <c r="K81" s="149" t="str">
        <f>VLOOKUP(J81,impact3,2,FALSE)</f>
        <v>n/a</v>
      </c>
      <c r="L81" s="161"/>
      <c r="M81" s="18">
        <f>IFERROR(VLOOKUP(L81,likelihood2,2,FALSE),0)</f>
        <v>0</v>
      </c>
      <c r="N81" s="18">
        <f t="shared" ref="N81" si="59">J81+M81</f>
        <v>0</v>
      </c>
      <c r="O81" s="143" t="str">
        <f t="shared" ref="O81" si="60">IF(N81&lt;2,"Very Low",IF(N81&lt;5,"Low",IF(N81&lt;7,"Medium",IF(N81&lt;10.01,"High","Very High"))))</f>
        <v>Very Low</v>
      </c>
      <c r="P81" s="102"/>
      <c r="Q81" s="161"/>
      <c r="R81" s="21">
        <f t="shared" ref="R81" si="61">IFERROR(VLOOKUP(Q81,controlrating,2,FALSE),0)</f>
        <v>0</v>
      </c>
      <c r="S81" s="21">
        <f t="shared" ref="S81" si="62">N81-R81</f>
        <v>0</v>
      </c>
      <c r="T81" s="143" t="str">
        <f t="shared" ref="T81" si="63">IF(S81&lt;2,"Very Low",IF(S81&lt;5,"Low",IF(S81&lt;7,"Medium",IF(S81&lt;10.01,"High","Very High"))))</f>
        <v>Very Low</v>
      </c>
      <c r="U81" s="164"/>
      <c r="V81" s="102"/>
      <c r="W81" s="102"/>
      <c r="X81" s="118"/>
      <c r="Y81" s="107"/>
    </row>
    <row r="82" spans="1:25" s="74" customFormat="1" ht="39.950000000000003" hidden="1" customHeight="1" x14ac:dyDescent="0.25">
      <c r="A82" s="107"/>
      <c r="B82" s="107"/>
      <c r="C82" s="107"/>
      <c r="D82" s="107"/>
      <c r="E82" s="107"/>
      <c r="F82" s="107"/>
      <c r="G82" s="104"/>
      <c r="H82" s="107"/>
      <c r="I82" s="34">
        <v>0</v>
      </c>
      <c r="J82" s="34"/>
      <c r="K82" s="150"/>
      <c r="L82" s="162"/>
      <c r="M82" s="34"/>
      <c r="N82" s="34"/>
      <c r="O82" s="144"/>
      <c r="P82" s="107"/>
      <c r="Q82" s="162"/>
      <c r="R82" s="35"/>
      <c r="S82" s="35"/>
      <c r="T82" s="144"/>
      <c r="U82" s="165"/>
      <c r="V82" s="107"/>
      <c r="W82" s="107"/>
      <c r="X82" s="107"/>
      <c r="Y82" s="107"/>
    </row>
    <row r="83" spans="1:25" s="74" customFormat="1" ht="39.950000000000003" hidden="1" customHeight="1" x14ac:dyDescent="0.25">
      <c r="A83" s="107"/>
      <c r="B83" s="107"/>
      <c r="C83" s="107"/>
      <c r="D83" s="107"/>
      <c r="E83" s="107"/>
      <c r="F83" s="107"/>
      <c r="G83" s="107"/>
      <c r="H83" s="107"/>
      <c r="I83" s="34">
        <v>0</v>
      </c>
      <c r="J83" s="34"/>
      <c r="K83" s="150"/>
      <c r="L83" s="162"/>
      <c r="M83" s="34"/>
      <c r="N83" s="34"/>
      <c r="O83" s="144"/>
      <c r="P83" s="107"/>
      <c r="Q83" s="162"/>
      <c r="R83" s="35"/>
      <c r="S83" s="35"/>
      <c r="T83" s="144"/>
      <c r="U83" s="165"/>
      <c r="V83" s="107"/>
      <c r="W83" s="107"/>
      <c r="X83" s="107"/>
      <c r="Y83" s="107"/>
    </row>
    <row r="84" spans="1:25" s="74" customFormat="1" ht="39.950000000000003" hidden="1" customHeight="1" x14ac:dyDescent="0.25">
      <c r="A84" s="107"/>
      <c r="B84" s="107"/>
      <c r="C84" s="107"/>
      <c r="D84" s="107"/>
      <c r="E84" s="107"/>
      <c r="F84" s="107"/>
      <c r="G84" s="107"/>
      <c r="H84" s="107"/>
      <c r="I84" s="34">
        <v>0</v>
      </c>
      <c r="J84" s="34"/>
      <c r="K84" s="150"/>
      <c r="L84" s="162"/>
      <c r="M84" s="34"/>
      <c r="N84" s="34"/>
      <c r="O84" s="144"/>
      <c r="P84" s="107"/>
      <c r="Q84" s="162"/>
      <c r="R84" s="35"/>
      <c r="S84" s="35" t="s">
        <v>94</v>
      </c>
      <c r="T84" s="144"/>
      <c r="U84" s="165"/>
      <c r="V84" s="107"/>
      <c r="W84" s="107"/>
      <c r="X84" s="107"/>
      <c r="Y84" s="107"/>
    </row>
    <row r="85" spans="1:25" s="74" customFormat="1" ht="39.950000000000003" hidden="1" customHeight="1" thickBot="1" x14ac:dyDescent="0.3">
      <c r="A85" s="107"/>
      <c r="B85" s="107"/>
      <c r="C85" s="107"/>
      <c r="D85" s="107"/>
      <c r="E85" s="107"/>
      <c r="F85" s="107"/>
      <c r="G85" s="107"/>
      <c r="H85" s="107"/>
      <c r="I85" s="34">
        <v>0</v>
      </c>
      <c r="J85" s="34"/>
      <c r="K85" s="151"/>
      <c r="L85" s="163"/>
      <c r="M85" s="34"/>
      <c r="N85" s="34"/>
      <c r="O85" s="145"/>
      <c r="P85" s="107"/>
      <c r="Q85" s="163"/>
      <c r="R85" s="35"/>
      <c r="S85" s="35"/>
      <c r="T85" s="145"/>
      <c r="U85" s="166"/>
      <c r="V85" s="107"/>
      <c r="W85" s="107"/>
      <c r="X85" s="107"/>
      <c r="Y85" s="107"/>
    </row>
    <row r="86" spans="1:25" ht="16.149999999999999" hidden="1" customHeight="1" thickTop="1" x14ac:dyDescent="0.25">
      <c r="A86" s="102" t="s">
        <v>157</v>
      </c>
      <c r="B86" s="102"/>
      <c r="C86" s="102"/>
      <c r="D86" s="102"/>
      <c r="E86" s="90"/>
      <c r="F86" s="90"/>
      <c r="G86" s="103"/>
      <c r="H86" s="102"/>
      <c r="I86" s="38">
        <f t="shared" ref="I86" si="64">IFERROR(VLOOKUP(H86,impact2,3,FALSE),0)</f>
        <v>0</v>
      </c>
      <c r="J86" s="38">
        <f t="shared" ref="J86" si="65">MAX(I86:I88)</f>
        <v>0</v>
      </c>
      <c r="K86" s="149" t="str">
        <f>VLOOKUP(J86,impact3,2,FALSE)</f>
        <v>n/a</v>
      </c>
      <c r="L86" s="161"/>
      <c r="M86" s="18">
        <f>IFERROR(VLOOKUP(L86,likelihood2,2,FALSE),0)</f>
        <v>0</v>
      </c>
      <c r="N86" s="18">
        <f t="shared" ref="N86" si="66">J86+M86</f>
        <v>0</v>
      </c>
      <c r="O86" s="143" t="str">
        <f t="shared" ref="O86" si="67">IF(N86&lt;2,"Very Low",IF(N86&lt;5,"Low",IF(N86&lt;7,"Medium",IF(N86&lt;10.01,"High","Very High"))))</f>
        <v>Very Low</v>
      </c>
      <c r="P86" s="102"/>
      <c r="Q86" s="161"/>
      <c r="R86" s="21">
        <f t="shared" ref="R86" si="68">IFERROR(VLOOKUP(Q86,controlrating,2,FALSE),0)</f>
        <v>0</v>
      </c>
      <c r="S86" s="21">
        <f t="shared" ref="S86" si="69">N86-R86</f>
        <v>0</v>
      </c>
      <c r="T86" s="143" t="str">
        <f t="shared" ref="T86" si="70">IF(S86&lt;2,"Very Low",IF(S86&lt;5,"Low",IF(S86&lt;7,"Medium",IF(S86&lt;10.01,"High","Very High"))))</f>
        <v>Very Low</v>
      </c>
      <c r="U86" s="164"/>
      <c r="V86" s="102"/>
      <c r="W86" s="102"/>
      <c r="X86" s="118"/>
      <c r="Y86" s="121"/>
    </row>
    <row r="87" spans="1:25" ht="14.45" hidden="1" customHeight="1" x14ac:dyDescent="0.25">
      <c r="A87" s="107"/>
      <c r="B87" s="107"/>
      <c r="C87" s="107"/>
      <c r="D87" s="107"/>
      <c r="E87" s="107"/>
      <c r="F87" s="107"/>
      <c r="G87" s="104"/>
      <c r="H87" s="107"/>
      <c r="I87" s="34">
        <v>0</v>
      </c>
      <c r="J87" s="34"/>
      <c r="K87" s="150"/>
      <c r="L87" s="162"/>
      <c r="M87" s="34"/>
      <c r="N87" s="34"/>
      <c r="O87" s="144"/>
      <c r="P87" s="107"/>
      <c r="Q87" s="162"/>
      <c r="R87" s="35"/>
      <c r="S87" s="35"/>
      <c r="T87" s="144"/>
      <c r="U87" s="165"/>
      <c r="V87" s="107"/>
      <c r="W87" s="107"/>
      <c r="X87" s="107"/>
      <c r="Y87" s="122"/>
    </row>
    <row r="88" spans="1:25" ht="14.45" hidden="1" customHeight="1" x14ac:dyDescent="0.25">
      <c r="A88" s="107"/>
      <c r="B88" s="107"/>
      <c r="C88" s="107"/>
      <c r="D88" s="107"/>
      <c r="E88" s="107"/>
      <c r="F88" s="107"/>
      <c r="G88" s="107"/>
      <c r="H88" s="107"/>
      <c r="I88" s="34">
        <v>0</v>
      </c>
      <c r="J88" s="34"/>
      <c r="K88" s="150"/>
      <c r="L88" s="162"/>
      <c r="M88" s="34"/>
      <c r="N88" s="34"/>
      <c r="O88" s="144"/>
      <c r="P88" s="107"/>
      <c r="Q88" s="162"/>
      <c r="R88" s="35"/>
      <c r="S88" s="35"/>
      <c r="T88" s="144"/>
      <c r="U88" s="165"/>
      <c r="V88" s="107"/>
      <c r="W88" s="107"/>
      <c r="X88" s="107"/>
      <c r="Y88" s="122"/>
    </row>
    <row r="89" spans="1:25" ht="14.45" hidden="1" customHeight="1" x14ac:dyDescent="0.25">
      <c r="A89" s="107"/>
      <c r="B89" s="107"/>
      <c r="C89" s="107"/>
      <c r="D89" s="107"/>
      <c r="E89" s="107"/>
      <c r="F89" s="107"/>
      <c r="G89" s="107"/>
      <c r="H89" s="107"/>
      <c r="I89" s="34">
        <v>0</v>
      </c>
      <c r="J89" s="34"/>
      <c r="K89" s="150"/>
      <c r="L89" s="162"/>
      <c r="M89" s="34"/>
      <c r="N89" s="34"/>
      <c r="O89" s="144"/>
      <c r="P89" s="107"/>
      <c r="Q89" s="162"/>
      <c r="R89" s="35"/>
      <c r="S89" s="35" t="s">
        <v>94</v>
      </c>
      <c r="T89" s="144"/>
      <c r="U89" s="165"/>
      <c r="V89" s="107"/>
      <c r="W89" s="107"/>
      <c r="X89" s="107"/>
      <c r="Y89" s="122"/>
    </row>
    <row r="90" spans="1:25" ht="15" hidden="1" customHeight="1" thickBot="1" x14ac:dyDescent="0.3">
      <c r="A90" s="107"/>
      <c r="B90" s="107"/>
      <c r="C90" s="107"/>
      <c r="D90" s="107"/>
      <c r="E90" s="107"/>
      <c r="F90" s="107"/>
      <c r="G90" s="107"/>
      <c r="H90" s="107"/>
      <c r="I90" s="34">
        <v>0</v>
      </c>
      <c r="J90" s="34"/>
      <c r="K90" s="177"/>
      <c r="L90" s="178"/>
      <c r="M90" s="34"/>
      <c r="N90" s="34"/>
      <c r="O90" s="145"/>
      <c r="P90" s="107"/>
      <c r="Q90" s="178"/>
      <c r="R90" s="35"/>
      <c r="S90" s="35"/>
      <c r="T90" s="179"/>
      <c r="U90" s="176"/>
      <c r="V90" s="107"/>
      <c r="W90" s="107"/>
      <c r="X90" s="107"/>
      <c r="Y90" s="122"/>
    </row>
  </sheetData>
  <sheetProtection selectLockedCells="1" selectUnlockedCells="1"/>
  <sortState ref="B6:U36">
    <sortCondition ref="F6:F36"/>
    <sortCondition descending="1" ref="S6:S36"/>
  </sortState>
  <conditionalFormatting sqref="O6 O11 O16 O26 O31 T6:U6 T11:U11 T16:U16 T26:U26 T31:U31">
    <cfRule type="cellIs" dxfId="174" priority="190" operator="equal">
      <formula>"Low"</formula>
    </cfRule>
    <cfRule type="cellIs" dxfId="173" priority="191" operator="equal">
      <formula>"Medium"</formula>
    </cfRule>
    <cfRule type="cellIs" dxfId="172" priority="192" operator="equal">
      <formula>"High"</formula>
    </cfRule>
    <cfRule type="cellIs" dxfId="171" priority="193" operator="equal">
      <formula>"Very HIgh"</formula>
    </cfRule>
    <cfRule type="cellIs" dxfId="170" priority="194" operator="equal">
      <formula>"Very Low"</formula>
    </cfRule>
  </conditionalFormatting>
  <conditionalFormatting sqref="Y31 Y26 Y16 Y6:Y11">
    <cfRule type="iconSet" priority="189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36">
    <cfRule type="cellIs" dxfId="169" priority="184" operator="equal">
      <formula>"Low"</formula>
    </cfRule>
    <cfRule type="cellIs" dxfId="168" priority="185" operator="equal">
      <formula>"Medium"</formula>
    </cfRule>
    <cfRule type="cellIs" dxfId="167" priority="186" operator="equal">
      <formula>"High"</formula>
    </cfRule>
    <cfRule type="cellIs" dxfId="166" priority="187" operator="equal">
      <formula>"Very HIgh"</formula>
    </cfRule>
    <cfRule type="cellIs" dxfId="165" priority="188" operator="equal">
      <formula>"Very Low"</formula>
    </cfRule>
  </conditionalFormatting>
  <conditionalFormatting sqref="Y38:Y40">
    <cfRule type="iconSet" priority="183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41">
    <cfRule type="cellIs" dxfId="164" priority="178" operator="equal">
      <formula>"Low"</formula>
    </cfRule>
    <cfRule type="cellIs" dxfId="163" priority="179" operator="equal">
      <formula>"Medium"</formula>
    </cfRule>
    <cfRule type="cellIs" dxfId="162" priority="180" operator="equal">
      <formula>"High"</formula>
    </cfRule>
    <cfRule type="cellIs" dxfId="161" priority="181" operator="equal">
      <formula>"Very HIgh"</formula>
    </cfRule>
    <cfRule type="cellIs" dxfId="160" priority="182" operator="equal">
      <formula>"Very Low"</formula>
    </cfRule>
  </conditionalFormatting>
  <conditionalFormatting sqref="Y41">
    <cfRule type="iconSet" priority="177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46">
    <cfRule type="cellIs" dxfId="159" priority="172" operator="equal">
      <formula>"Low"</formula>
    </cfRule>
    <cfRule type="cellIs" dxfId="158" priority="173" operator="equal">
      <formula>"Medium"</formula>
    </cfRule>
    <cfRule type="cellIs" dxfId="157" priority="174" operator="equal">
      <formula>"High"</formula>
    </cfRule>
    <cfRule type="cellIs" dxfId="156" priority="175" operator="equal">
      <formula>"Very HIgh"</formula>
    </cfRule>
    <cfRule type="cellIs" dxfId="155" priority="176" operator="equal">
      <formula>"Very Low"</formula>
    </cfRule>
  </conditionalFormatting>
  <conditionalFormatting sqref="Y46">
    <cfRule type="iconSet" priority="171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51">
    <cfRule type="cellIs" dxfId="154" priority="166" operator="equal">
      <formula>"Low"</formula>
    </cfRule>
    <cfRule type="cellIs" dxfId="153" priority="167" operator="equal">
      <formula>"Medium"</formula>
    </cfRule>
    <cfRule type="cellIs" dxfId="152" priority="168" operator="equal">
      <formula>"High"</formula>
    </cfRule>
    <cfRule type="cellIs" dxfId="151" priority="169" operator="equal">
      <formula>"Very HIgh"</formula>
    </cfRule>
    <cfRule type="cellIs" dxfId="150" priority="170" operator="equal">
      <formula>"Very Low"</formula>
    </cfRule>
  </conditionalFormatting>
  <conditionalFormatting sqref="Y51">
    <cfRule type="iconSet" priority="165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56">
    <cfRule type="cellIs" dxfId="149" priority="160" operator="equal">
      <formula>"Low"</formula>
    </cfRule>
    <cfRule type="cellIs" dxfId="148" priority="161" operator="equal">
      <formula>"Medium"</formula>
    </cfRule>
    <cfRule type="cellIs" dxfId="147" priority="162" operator="equal">
      <formula>"High"</formula>
    </cfRule>
    <cfRule type="cellIs" dxfId="146" priority="163" operator="equal">
      <formula>"Very HIgh"</formula>
    </cfRule>
    <cfRule type="cellIs" dxfId="145" priority="164" operator="equal">
      <formula>"Very Low"</formula>
    </cfRule>
  </conditionalFormatting>
  <conditionalFormatting sqref="Y56">
    <cfRule type="iconSet" priority="159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61">
    <cfRule type="cellIs" dxfId="144" priority="154" operator="equal">
      <formula>"Low"</formula>
    </cfRule>
    <cfRule type="cellIs" dxfId="143" priority="155" operator="equal">
      <formula>"Medium"</formula>
    </cfRule>
    <cfRule type="cellIs" dxfId="142" priority="156" operator="equal">
      <formula>"High"</formula>
    </cfRule>
    <cfRule type="cellIs" dxfId="141" priority="157" operator="equal">
      <formula>"Very HIgh"</formula>
    </cfRule>
    <cfRule type="cellIs" dxfId="140" priority="158" operator="equal">
      <formula>"Very Low"</formula>
    </cfRule>
  </conditionalFormatting>
  <conditionalFormatting sqref="Y61">
    <cfRule type="iconSet" priority="153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66">
    <cfRule type="cellIs" dxfId="139" priority="148" operator="equal">
      <formula>"Low"</formula>
    </cfRule>
    <cfRule type="cellIs" dxfId="138" priority="149" operator="equal">
      <formula>"Medium"</formula>
    </cfRule>
    <cfRule type="cellIs" dxfId="137" priority="150" operator="equal">
      <formula>"High"</formula>
    </cfRule>
    <cfRule type="cellIs" dxfId="136" priority="151" operator="equal">
      <formula>"Very HIgh"</formula>
    </cfRule>
    <cfRule type="cellIs" dxfId="135" priority="152" operator="equal">
      <formula>"Very Low"</formula>
    </cfRule>
  </conditionalFormatting>
  <conditionalFormatting sqref="Y66">
    <cfRule type="iconSet" priority="147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71">
    <cfRule type="cellIs" dxfId="134" priority="142" operator="equal">
      <formula>"Low"</formula>
    </cfRule>
    <cfRule type="cellIs" dxfId="133" priority="143" operator="equal">
      <formula>"Medium"</formula>
    </cfRule>
    <cfRule type="cellIs" dxfId="132" priority="144" operator="equal">
      <formula>"High"</formula>
    </cfRule>
    <cfRule type="cellIs" dxfId="131" priority="145" operator="equal">
      <formula>"Very HIgh"</formula>
    </cfRule>
    <cfRule type="cellIs" dxfId="130" priority="146" operator="equal">
      <formula>"Very Low"</formula>
    </cfRule>
  </conditionalFormatting>
  <conditionalFormatting sqref="Y71">
    <cfRule type="iconSet" priority="141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76">
    <cfRule type="cellIs" dxfId="129" priority="136" operator="equal">
      <formula>"Low"</formula>
    </cfRule>
    <cfRule type="cellIs" dxfId="128" priority="137" operator="equal">
      <formula>"Medium"</formula>
    </cfRule>
    <cfRule type="cellIs" dxfId="127" priority="138" operator="equal">
      <formula>"High"</formula>
    </cfRule>
    <cfRule type="cellIs" dxfId="126" priority="139" operator="equal">
      <formula>"Very HIgh"</formula>
    </cfRule>
    <cfRule type="cellIs" dxfId="125" priority="140" operator="equal">
      <formula>"Very Low"</formula>
    </cfRule>
  </conditionalFormatting>
  <conditionalFormatting sqref="Y76">
    <cfRule type="iconSet" priority="135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81">
    <cfRule type="cellIs" dxfId="124" priority="130" operator="equal">
      <formula>"Low"</formula>
    </cfRule>
    <cfRule type="cellIs" dxfId="123" priority="131" operator="equal">
      <formula>"Medium"</formula>
    </cfRule>
    <cfRule type="cellIs" dxfId="122" priority="132" operator="equal">
      <formula>"High"</formula>
    </cfRule>
    <cfRule type="cellIs" dxfId="121" priority="133" operator="equal">
      <formula>"Very HIgh"</formula>
    </cfRule>
    <cfRule type="cellIs" dxfId="120" priority="134" operator="equal">
      <formula>"Very Low"</formula>
    </cfRule>
  </conditionalFormatting>
  <conditionalFormatting sqref="Y81">
    <cfRule type="iconSet" priority="129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U86">
    <cfRule type="cellIs" dxfId="119" priority="124" operator="equal">
      <formula>"Low"</formula>
    </cfRule>
    <cfRule type="cellIs" dxfId="118" priority="125" operator="equal">
      <formula>"Medium"</formula>
    </cfRule>
    <cfRule type="cellIs" dxfId="117" priority="126" operator="equal">
      <formula>"High"</formula>
    </cfRule>
    <cfRule type="cellIs" dxfId="116" priority="127" operator="equal">
      <formula>"Very HIgh"</formula>
    </cfRule>
    <cfRule type="cellIs" dxfId="115" priority="128" operator="equal">
      <formula>"Very Low"</formula>
    </cfRule>
  </conditionalFormatting>
  <conditionalFormatting sqref="Y86">
    <cfRule type="iconSet" priority="123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T86">
    <cfRule type="cellIs" dxfId="114" priority="37" operator="equal">
      <formula>"Low"</formula>
    </cfRule>
    <cfRule type="cellIs" dxfId="113" priority="38" operator="equal">
      <formula>"Medium"</formula>
    </cfRule>
    <cfRule type="cellIs" dxfId="112" priority="39" operator="equal">
      <formula>"High"</formula>
    </cfRule>
    <cfRule type="cellIs" dxfId="111" priority="40" operator="equal">
      <formula>"Very HIgh"</formula>
    </cfRule>
    <cfRule type="cellIs" dxfId="110" priority="41" operator="equal">
      <formula>"Very Low"</formula>
    </cfRule>
  </conditionalFormatting>
  <conditionalFormatting sqref="T36">
    <cfRule type="cellIs" dxfId="109" priority="118" operator="equal">
      <formula>"Low"</formula>
    </cfRule>
    <cfRule type="cellIs" dxfId="108" priority="119" operator="equal">
      <formula>"Medium"</formula>
    </cfRule>
    <cfRule type="cellIs" dxfId="107" priority="120" operator="equal">
      <formula>"High"</formula>
    </cfRule>
    <cfRule type="cellIs" dxfId="106" priority="121" operator="equal">
      <formula>"Very HIgh"</formula>
    </cfRule>
    <cfRule type="cellIs" dxfId="105" priority="122" operator="equal">
      <formula>"Very Low"</formula>
    </cfRule>
  </conditionalFormatting>
  <conditionalFormatting sqref="O36">
    <cfRule type="cellIs" dxfId="104" priority="113" operator="equal">
      <formula>"Low"</formula>
    </cfRule>
    <cfRule type="cellIs" dxfId="103" priority="114" operator="equal">
      <formula>"Medium"</formula>
    </cfRule>
    <cfRule type="cellIs" dxfId="102" priority="115" operator="equal">
      <formula>"High"</formula>
    </cfRule>
    <cfRule type="cellIs" dxfId="101" priority="116" operator="equal">
      <formula>"Very HIgh"</formula>
    </cfRule>
    <cfRule type="cellIs" dxfId="100" priority="117" operator="equal">
      <formula>"Very Low"</formula>
    </cfRule>
  </conditionalFormatting>
  <conditionalFormatting sqref="O41">
    <cfRule type="cellIs" dxfId="99" priority="108" operator="equal">
      <formula>"Low"</formula>
    </cfRule>
    <cfRule type="cellIs" dxfId="98" priority="109" operator="equal">
      <formula>"Medium"</formula>
    </cfRule>
    <cfRule type="cellIs" dxfId="97" priority="110" operator="equal">
      <formula>"High"</formula>
    </cfRule>
    <cfRule type="cellIs" dxfId="96" priority="111" operator="equal">
      <formula>"Very HIgh"</formula>
    </cfRule>
    <cfRule type="cellIs" dxfId="95" priority="112" operator="equal">
      <formula>"Very Low"</formula>
    </cfRule>
  </conditionalFormatting>
  <conditionalFormatting sqref="T61">
    <cfRule type="cellIs" dxfId="94" priority="62" operator="equal">
      <formula>"Low"</formula>
    </cfRule>
    <cfRule type="cellIs" dxfId="93" priority="63" operator="equal">
      <formula>"Medium"</formula>
    </cfRule>
    <cfRule type="cellIs" dxfId="92" priority="64" operator="equal">
      <formula>"High"</formula>
    </cfRule>
    <cfRule type="cellIs" dxfId="91" priority="65" operator="equal">
      <formula>"Very HIgh"</formula>
    </cfRule>
    <cfRule type="cellIs" dxfId="90" priority="66" operator="equal">
      <formula>"Very Low"</formula>
    </cfRule>
  </conditionalFormatting>
  <conditionalFormatting sqref="T41">
    <cfRule type="cellIs" dxfId="89" priority="103" operator="equal">
      <formula>"Low"</formula>
    </cfRule>
    <cfRule type="cellIs" dxfId="88" priority="104" operator="equal">
      <formula>"Medium"</formula>
    </cfRule>
    <cfRule type="cellIs" dxfId="87" priority="105" operator="equal">
      <formula>"High"</formula>
    </cfRule>
    <cfRule type="cellIs" dxfId="86" priority="106" operator="equal">
      <formula>"Very HIgh"</formula>
    </cfRule>
    <cfRule type="cellIs" dxfId="85" priority="107" operator="equal">
      <formula>"Very Low"</formula>
    </cfRule>
  </conditionalFormatting>
  <conditionalFormatting sqref="O46">
    <cfRule type="cellIs" dxfId="84" priority="98" operator="equal">
      <formula>"Low"</formula>
    </cfRule>
    <cfRule type="cellIs" dxfId="83" priority="99" operator="equal">
      <formula>"Medium"</formula>
    </cfRule>
    <cfRule type="cellIs" dxfId="82" priority="100" operator="equal">
      <formula>"High"</formula>
    </cfRule>
    <cfRule type="cellIs" dxfId="81" priority="101" operator="equal">
      <formula>"Very HIgh"</formula>
    </cfRule>
    <cfRule type="cellIs" dxfId="80" priority="102" operator="equal">
      <formula>"Very Low"</formula>
    </cfRule>
  </conditionalFormatting>
  <conditionalFormatting sqref="T46">
    <cfRule type="cellIs" dxfId="79" priority="93" operator="equal">
      <formula>"Low"</formula>
    </cfRule>
    <cfRule type="cellIs" dxfId="78" priority="94" operator="equal">
      <formula>"Medium"</formula>
    </cfRule>
    <cfRule type="cellIs" dxfId="77" priority="95" operator="equal">
      <formula>"High"</formula>
    </cfRule>
    <cfRule type="cellIs" dxfId="76" priority="96" operator="equal">
      <formula>"Very HIgh"</formula>
    </cfRule>
    <cfRule type="cellIs" dxfId="75" priority="97" operator="equal">
      <formula>"Very Low"</formula>
    </cfRule>
  </conditionalFormatting>
  <conditionalFormatting sqref="Y47">
    <cfRule type="iconSet" priority="92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O51">
    <cfRule type="cellIs" dxfId="74" priority="87" operator="equal">
      <formula>"Low"</formula>
    </cfRule>
    <cfRule type="cellIs" dxfId="73" priority="88" operator="equal">
      <formula>"Medium"</formula>
    </cfRule>
    <cfRule type="cellIs" dxfId="72" priority="89" operator="equal">
      <formula>"High"</formula>
    </cfRule>
    <cfRule type="cellIs" dxfId="71" priority="90" operator="equal">
      <formula>"Very HIgh"</formula>
    </cfRule>
    <cfRule type="cellIs" dxfId="70" priority="91" operator="equal">
      <formula>"Very Low"</formula>
    </cfRule>
  </conditionalFormatting>
  <conditionalFormatting sqref="T51">
    <cfRule type="cellIs" dxfId="69" priority="82" operator="equal">
      <formula>"Low"</formula>
    </cfRule>
    <cfRule type="cellIs" dxfId="68" priority="83" operator="equal">
      <formula>"Medium"</formula>
    </cfRule>
    <cfRule type="cellIs" dxfId="67" priority="84" operator="equal">
      <formula>"High"</formula>
    </cfRule>
    <cfRule type="cellIs" dxfId="66" priority="85" operator="equal">
      <formula>"Very HIgh"</formula>
    </cfRule>
    <cfRule type="cellIs" dxfId="65" priority="86" operator="equal">
      <formula>"Very Low"</formula>
    </cfRule>
  </conditionalFormatting>
  <conditionalFormatting sqref="O56">
    <cfRule type="cellIs" dxfId="64" priority="77" operator="equal">
      <formula>"Low"</formula>
    </cfRule>
    <cfRule type="cellIs" dxfId="63" priority="78" operator="equal">
      <formula>"Medium"</formula>
    </cfRule>
    <cfRule type="cellIs" dxfId="62" priority="79" operator="equal">
      <formula>"High"</formula>
    </cfRule>
    <cfRule type="cellIs" dxfId="61" priority="80" operator="equal">
      <formula>"Very HIgh"</formula>
    </cfRule>
    <cfRule type="cellIs" dxfId="60" priority="81" operator="equal">
      <formula>"Very Low"</formula>
    </cfRule>
  </conditionalFormatting>
  <conditionalFormatting sqref="T56">
    <cfRule type="cellIs" dxfId="59" priority="72" operator="equal">
      <formula>"Low"</formula>
    </cfRule>
    <cfRule type="cellIs" dxfId="58" priority="73" operator="equal">
      <formula>"Medium"</formula>
    </cfRule>
    <cfRule type="cellIs" dxfId="57" priority="74" operator="equal">
      <formula>"High"</formula>
    </cfRule>
    <cfRule type="cellIs" dxfId="56" priority="75" operator="equal">
      <formula>"Very HIgh"</formula>
    </cfRule>
    <cfRule type="cellIs" dxfId="55" priority="76" operator="equal">
      <formula>"Very Low"</formula>
    </cfRule>
  </conditionalFormatting>
  <conditionalFormatting sqref="T81">
    <cfRule type="cellIs" dxfId="54" priority="42" operator="equal">
      <formula>"Low"</formula>
    </cfRule>
    <cfRule type="cellIs" dxfId="53" priority="43" operator="equal">
      <formula>"Medium"</formula>
    </cfRule>
    <cfRule type="cellIs" dxfId="52" priority="44" operator="equal">
      <formula>"High"</formula>
    </cfRule>
    <cfRule type="cellIs" dxfId="51" priority="45" operator="equal">
      <formula>"Very HIgh"</formula>
    </cfRule>
    <cfRule type="cellIs" dxfId="50" priority="46" operator="equal">
      <formula>"Very Low"</formula>
    </cfRule>
  </conditionalFormatting>
  <conditionalFormatting sqref="O61">
    <cfRule type="cellIs" dxfId="49" priority="67" operator="equal">
      <formula>"Low"</formula>
    </cfRule>
    <cfRule type="cellIs" dxfId="48" priority="68" operator="equal">
      <formula>"Medium"</formula>
    </cfRule>
    <cfRule type="cellIs" dxfId="47" priority="69" operator="equal">
      <formula>"High"</formula>
    </cfRule>
    <cfRule type="cellIs" dxfId="46" priority="70" operator="equal">
      <formula>"Very HIgh"</formula>
    </cfRule>
    <cfRule type="cellIs" dxfId="45" priority="71" operator="equal">
      <formula>"Very Low"</formula>
    </cfRule>
  </conditionalFormatting>
  <conditionalFormatting sqref="T66">
    <cfRule type="cellIs" dxfId="44" priority="57" operator="equal">
      <formula>"Low"</formula>
    </cfRule>
    <cfRule type="cellIs" dxfId="43" priority="58" operator="equal">
      <formula>"Medium"</formula>
    </cfRule>
    <cfRule type="cellIs" dxfId="42" priority="59" operator="equal">
      <formula>"High"</formula>
    </cfRule>
    <cfRule type="cellIs" dxfId="41" priority="60" operator="equal">
      <formula>"Very HIgh"</formula>
    </cfRule>
    <cfRule type="cellIs" dxfId="40" priority="61" operator="equal">
      <formula>"Very Low"</formula>
    </cfRule>
  </conditionalFormatting>
  <conditionalFormatting sqref="T71">
    <cfRule type="cellIs" dxfId="39" priority="52" operator="equal">
      <formula>"Low"</formula>
    </cfRule>
    <cfRule type="cellIs" dxfId="38" priority="53" operator="equal">
      <formula>"Medium"</formula>
    </cfRule>
    <cfRule type="cellIs" dxfId="37" priority="54" operator="equal">
      <formula>"High"</formula>
    </cfRule>
    <cfRule type="cellIs" dxfId="36" priority="55" operator="equal">
      <formula>"Very HIgh"</formula>
    </cfRule>
    <cfRule type="cellIs" dxfId="35" priority="56" operator="equal">
      <formula>"Very Low"</formula>
    </cfRule>
  </conditionalFormatting>
  <conditionalFormatting sqref="T76">
    <cfRule type="cellIs" dxfId="34" priority="47" operator="equal">
      <formula>"Low"</formula>
    </cfRule>
    <cfRule type="cellIs" dxfId="33" priority="48" operator="equal">
      <formula>"Medium"</formula>
    </cfRule>
    <cfRule type="cellIs" dxfId="32" priority="49" operator="equal">
      <formula>"High"</formula>
    </cfRule>
    <cfRule type="cellIs" dxfId="31" priority="50" operator="equal">
      <formula>"Very HIgh"</formula>
    </cfRule>
    <cfRule type="cellIs" dxfId="30" priority="51" operator="equal">
      <formula>"Very Low"</formula>
    </cfRule>
  </conditionalFormatting>
  <conditionalFormatting sqref="O21 T21:U21">
    <cfRule type="cellIs" dxfId="29" priority="32" operator="equal">
      <formula>"Low"</formula>
    </cfRule>
    <cfRule type="cellIs" dxfId="28" priority="33" operator="equal">
      <formula>"Medium"</formula>
    </cfRule>
    <cfRule type="cellIs" dxfId="27" priority="34" operator="equal">
      <formula>"High"</formula>
    </cfRule>
    <cfRule type="cellIs" dxfId="26" priority="35" operator="equal">
      <formula>"Very HIgh"</formula>
    </cfRule>
    <cfRule type="cellIs" dxfId="25" priority="36" operator="equal">
      <formula>"Very Low"</formula>
    </cfRule>
  </conditionalFormatting>
  <conditionalFormatting sqref="O66">
    <cfRule type="cellIs" dxfId="24" priority="27" operator="equal">
      <formula>"Low"</formula>
    </cfRule>
    <cfRule type="cellIs" dxfId="23" priority="28" operator="equal">
      <formula>"Medium"</formula>
    </cfRule>
    <cfRule type="cellIs" dxfId="22" priority="29" operator="equal">
      <formula>"High"</formula>
    </cfRule>
    <cfRule type="cellIs" dxfId="21" priority="30" operator="equal">
      <formula>"Very HIgh"</formula>
    </cfRule>
    <cfRule type="cellIs" dxfId="20" priority="31" operator="equal">
      <formula>"Very Low"</formula>
    </cfRule>
  </conditionalFormatting>
  <conditionalFormatting sqref="O71">
    <cfRule type="cellIs" dxfId="19" priority="22" operator="equal">
      <formula>"Low"</formula>
    </cfRule>
    <cfRule type="cellIs" dxfId="18" priority="23" operator="equal">
      <formula>"Medium"</formula>
    </cfRule>
    <cfRule type="cellIs" dxfId="17" priority="24" operator="equal">
      <formula>"High"</formula>
    </cfRule>
    <cfRule type="cellIs" dxfId="16" priority="25" operator="equal">
      <formula>"Very HIgh"</formula>
    </cfRule>
    <cfRule type="cellIs" dxfId="15" priority="26" operator="equal">
      <formula>"Very Low"</formula>
    </cfRule>
  </conditionalFormatting>
  <conditionalFormatting sqref="O76">
    <cfRule type="cellIs" dxfId="14" priority="17" operator="equal">
      <formula>"Low"</formula>
    </cfRule>
    <cfRule type="cellIs" dxfId="13" priority="18" operator="equal">
      <formula>"Medium"</formula>
    </cfRule>
    <cfRule type="cellIs" dxfId="12" priority="19" operator="equal">
      <formula>"High"</formula>
    </cfRule>
    <cfRule type="cellIs" dxfId="11" priority="20" operator="equal">
      <formula>"Very HIgh"</formula>
    </cfRule>
    <cfRule type="cellIs" dxfId="10" priority="21" operator="equal">
      <formula>"Very Low"</formula>
    </cfRule>
  </conditionalFormatting>
  <conditionalFormatting sqref="O81">
    <cfRule type="cellIs" dxfId="9" priority="12" operator="equal">
      <formula>"Low"</formula>
    </cfRule>
    <cfRule type="cellIs" dxfId="8" priority="13" operator="equal">
      <formula>"Medium"</formula>
    </cfRule>
    <cfRule type="cellIs" dxfId="7" priority="14" operator="equal">
      <formula>"High"</formula>
    </cfRule>
    <cfRule type="cellIs" dxfId="6" priority="15" operator="equal">
      <formula>"Very HIgh"</formula>
    </cfRule>
    <cfRule type="cellIs" dxfId="5" priority="16" operator="equal">
      <formula>"Very Low"</formula>
    </cfRule>
  </conditionalFormatting>
  <conditionalFormatting sqref="O86">
    <cfRule type="cellIs" dxfId="4" priority="7" operator="equal">
      <formula>"Low"</formula>
    </cfRule>
    <cfRule type="cellIs" dxfId="3" priority="8" operator="equal">
      <formula>"Medium"</formula>
    </cfRule>
    <cfRule type="cellIs" dxfId="2" priority="9" operator="equal">
      <formula>"High"</formula>
    </cfRule>
    <cfRule type="cellIs" dxfId="1" priority="10" operator="equal">
      <formula>"Very HIgh"</formula>
    </cfRule>
    <cfRule type="cellIs" dxfId="0" priority="11" operator="equal">
      <formula>"Very Low"</formula>
    </cfRule>
  </conditionalFormatting>
  <conditionalFormatting sqref="Y21">
    <cfRule type="iconSet" priority="6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Y36">
    <cfRule type="iconSet" priority="5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Y32">
    <cfRule type="iconSet" priority="4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Y33">
    <cfRule type="iconSet" priority="3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Y34">
    <cfRule type="iconSet" priority="2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conditionalFormatting sqref="Y37">
    <cfRule type="iconSet" priority="1">
      <iconSet iconSet="5Quarters" showValue="0">
        <cfvo type="percent" val="0"/>
        <cfvo type="num" val="20" gte="0"/>
        <cfvo type="num" val="40" gte="0"/>
        <cfvo type="num" val="60" gte="0"/>
        <cfvo type="num" val="80" gte="0"/>
      </iconSet>
    </cfRule>
  </conditionalFormatting>
  <dataValidations count="24">
    <dataValidation type="list" allowBlank="1" showErrorMessage="1" errorTitle="invalid entry" error="please select from list" prompt="select impact rating for each impact" sqref="H7:H90">
      <formula1>impactname</formula1>
    </dataValidation>
    <dataValidation type="list" allowBlank="1" showInputMessage="1" showErrorMessage="1" errorTitle="invalid entry" error="please select from list" prompt="select the % complete for each action entered" sqref="Y6">
      <formula1>status</formula1>
    </dataValidation>
    <dataValidation allowBlank="1" showInputMessage="1" showErrorMessage="1" prompt="enter the target date for each action listed in dd/mm/yyyy format" sqref="X6:X7"/>
    <dataValidation allowBlank="1" showInputMessage="1" showErrorMessage="1" prompt="enter up to 5 clear actions that directly mitigate the risk, each on a separate row" sqref="V6"/>
    <dataValidation type="list" allowBlank="1" showInputMessage="1" showErrorMessage="1" prompt="refer to the instructions tab on how to determine the optimum rating" sqref="U6">
      <formula1>rating3</formula1>
    </dataValidation>
    <dataValidation allowBlank="1" showInputMessage="1" showErrorMessage="1" prompt="no entry required, automatically populated field based on inherent and control ratings " sqref="T6"/>
    <dataValidation type="list" allowBlank="1" showInputMessage="1" showErrorMessage="1" errorTitle="invalid selection" error="please select from list" prompt="based on all of the controls entered, select the control rating " sqref="Q6">
      <formula1>controls</formula1>
    </dataValidation>
    <dataValidation allowBlank="1" showInputMessage="1" showErrorMessage="1" prompt="no entry required, automatically populated field based on highest impact and likelihood ratings" sqref="O6"/>
    <dataValidation type="list" allowBlank="1" showInputMessage="1" showErrorMessage="1" errorTitle="invalid entry" error="please select from list" prompt="select the  likelihood rating for the highest impact category" sqref="L6">
      <formula1>likelihood</formula1>
    </dataValidation>
    <dataValidation allowBlank="1" showInputMessage="1" showErrorMessage="1" prompt="no entry required, automatically populated based on highest impact rating(s)" sqref="K6"/>
    <dataValidation type="list" allowBlank="1" showInputMessage="1" showErrorMessage="1" errorTitle="invalid entry" error="please select from list" prompt="select an impact rating for each impact category" sqref="H6">
      <formula1>impactname</formula1>
    </dataValidation>
    <dataValidation type="list" allowBlank="1" showInputMessage="1" showErrorMessage="1" errorTitle="invalid selection" error="please select from the list" prompt="select up to 5  impact categories, each on a separate row" sqref="G6">
      <formula1>category</formula1>
    </dataValidation>
    <dataValidation type="list" allowBlank="1" showInputMessage="1" showErrorMessage="1" prompt="choose one LIVE category that is closely related to the risk" sqref="F6">
      <formula1>live</formula1>
    </dataValidation>
    <dataValidation type="list" allowBlank="1" showInputMessage="1" showErrorMessage="1" prompt="choose one TEQSA category that is closely related to the risk" sqref="E6">
      <formula1>teqsa</formula1>
    </dataValidation>
    <dataValidation allowBlank="1" showInputMessage="1" showErrorMessage="1" prompt="enter up to 5 implications only, each on a separate row" sqref="D6"/>
    <dataValidation type="list" allowBlank="1" showErrorMessage="1" errorTitle="invalid selection" error="please select from list" prompt="select from list" sqref="Q56 Q11 Q16 Q26 Q31 Q36 Q41 Q46 Q51 Q61 Q66 Q71 Q76 Q81 Q86 Q21">
      <formula1>controls</formula1>
    </dataValidation>
    <dataValidation type="list" allowBlank="1" showErrorMessage="1" errorTitle="invalid selection" error="please select from the list" prompt="select each impact category" sqref="G51:G90 G7:G49">
      <formula1>category</formula1>
    </dataValidation>
    <dataValidation allowBlank="1" showErrorMessage="1" prompt="enter action title" sqref="V37:V38"/>
    <dataValidation type="list" allowBlank="1" showInputMessage="1" showErrorMessage="1" sqref="F86 F11 F16 F26 F31 F66 F36 F41 F46 F51 F56 F61 F71 F76 F81 F21">
      <formula1>live</formula1>
    </dataValidation>
    <dataValidation type="list" allowBlank="1" showInputMessage="1" showErrorMessage="1" sqref="E86 E11 E16 E26 E31 E66 E36 E41 E46 E51 E56 E61 E71 E76 E81 E21">
      <formula1>teqsa</formula1>
    </dataValidation>
    <dataValidation type="list" allowBlank="1" showInputMessage="1" showErrorMessage="1" errorTitle="invalid selection" error="please select from the list" prompt="select each impact category" sqref="G50">
      <formula1>category</formula1>
    </dataValidation>
    <dataValidation type="list" allowBlank="1" showInputMessage="1" showErrorMessage="1" errorTitle="invalid entry" error="please select from list" sqref="Y16 Y86 Y21 Y61 Y66 Y31:Y34 Y26 Y46:Y47 Y51 Y56 Y71 Y76 Y81 Y7:Y11 Y36:Y41">
      <formula1>status</formula1>
    </dataValidation>
    <dataValidation type="list" allowBlank="1" showInputMessage="1" showErrorMessage="1" sqref="U86 U41 U36 U66 U31 U26 U16 U11 U46 U51 U56 U61 U71 U76 U81 U21">
      <formula1>rating3</formula1>
    </dataValidation>
    <dataValidation type="list" allowBlank="1" showErrorMessage="1" errorTitle="invalid entry" error="please select from list" prompt="select likelihood rating" sqref="L81 L76 L11 L16 L26 L31 L36 L41 L46 L51 L71 L56 L61 L66 L86 L21">
      <formula1>likelihood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Instructions </vt:lpstr>
      <vt:lpstr>Design Hazard Categories </vt:lpstr>
      <vt:lpstr>Risk Register</vt:lpstr>
      <vt:lpstr>lists</vt:lpstr>
      <vt:lpstr>DLF Risk &amp; Compliance summ</vt:lpstr>
      <vt:lpstr>FIOA Risk&amp;Compliance regis sum</vt:lpstr>
      <vt:lpstr>category</vt:lpstr>
      <vt:lpstr>controlrating</vt:lpstr>
      <vt:lpstr>controlrating2</vt:lpstr>
      <vt:lpstr>controls</vt:lpstr>
      <vt:lpstr>impact</vt:lpstr>
      <vt:lpstr>impact2</vt:lpstr>
      <vt:lpstr>impact3</vt:lpstr>
      <vt:lpstr>impactname</vt:lpstr>
      <vt:lpstr>inherent</vt:lpstr>
      <vt:lpstr>likelihood</vt:lpstr>
      <vt:lpstr>likelihood2</vt:lpstr>
      <vt:lpstr>live</vt:lpstr>
      <vt:lpstr>'Design Hazard Categories '!Print_Area</vt:lpstr>
      <vt:lpstr>'DLF Risk &amp; Compliance summ'!Print_Titles</vt:lpstr>
      <vt:lpstr>'FIOA Risk&amp;Compliance regis sum'!Print_Titles</vt:lpstr>
      <vt:lpstr>'Risk Register'!Print_Titles</vt:lpstr>
      <vt:lpstr>rating</vt:lpstr>
      <vt:lpstr>rating2</vt:lpstr>
      <vt:lpstr>rating3</vt:lpstr>
      <vt:lpstr>Residualrisk</vt:lpstr>
      <vt:lpstr>RISK</vt:lpstr>
      <vt:lpstr>status</vt:lpstr>
      <vt:lpstr>teqsa</vt:lpstr>
    </vt:vector>
  </TitlesOfParts>
  <Company>Deakin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Hristovska</dc:creator>
  <cp:lastModifiedBy>Mary Campagna</cp:lastModifiedBy>
  <cp:lastPrinted>2012-05-14T01:24:50Z</cp:lastPrinted>
  <dcterms:created xsi:type="dcterms:W3CDTF">2012-03-16T02:05:20Z</dcterms:created>
  <dcterms:modified xsi:type="dcterms:W3CDTF">2014-04-15T22:56:29Z</dcterms:modified>
</cp:coreProperties>
</file>